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附件1-1" sheetId="1" r:id="rId1"/>
    <sheet name="附件1-2" sheetId="2" r:id="rId2"/>
    <sheet name="附件1-3" sheetId="3" r:id="rId3"/>
    <sheet name="附件1-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<sst xmlns="http://schemas.openxmlformats.org/spreadsheetml/2006/main" count="146" uniqueCount="90">
  <si>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1-1</t>
    </r>
  </si>
  <si>
    <r>
      <rPr>
        <b/>
        <sz val="15"/>
        <rFont val="Times New Roman"/>
        <charset val="134"/>
      </rPr>
      <t>2023</t>
    </r>
    <r>
      <rPr>
        <b/>
        <sz val="15"/>
        <rFont val="Times New Roman"/>
        <charset val="134"/>
      </rPr>
      <t>—2024</t>
    </r>
    <r>
      <rPr>
        <b/>
        <sz val="15"/>
        <rFont val="微软雅黑"/>
        <charset val="134"/>
      </rPr>
      <t>年发行的新增政府一般债券情况表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</si>
  <si>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</si>
  <si>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</si>
  <si>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</si>
  <si>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</si>
  <si>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</si>
  <si>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</si>
  <si>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</si>
  <si>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</si>
  <si>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</si>
  <si>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</si>
  <si>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</si>
  <si>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</si>
  <si>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</si>
  <si>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年河北省政府一般债券（三期）</t>
    </r>
  </si>
  <si>
    <t>2305132</t>
  </si>
  <si>
    <r>
      <rPr>
        <sz val="10"/>
        <color theme="1"/>
        <rFont val="宋体"/>
        <charset val="134"/>
      </rPr>
      <t>一般债券</t>
    </r>
  </si>
  <si>
    <t>2023-02-10</t>
  </si>
  <si>
    <t>3</t>
  </si>
  <si>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年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</si>
  <si>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年河北省政府一般债券（十一期）</t>
    </r>
  </si>
  <si>
    <t>2305699</t>
  </si>
  <si>
    <r>
      <rPr>
        <sz val="10"/>
        <rFont val="宋体"/>
        <charset val="134"/>
      </rPr>
      <t>一般债券</t>
    </r>
  </si>
  <si>
    <t>2023-06-30</t>
  </si>
  <si>
    <t>2.75</t>
  </si>
  <si>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</si>
  <si>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年河北省政府一般债券（九期）</t>
    </r>
  </si>
  <si>
    <t>198531</t>
  </si>
  <si>
    <r>
      <rPr>
        <sz val="10"/>
        <color indexed="8"/>
        <rFont val="宋体"/>
        <charset val="134"/>
      </rPr>
      <t>一般债券</t>
    </r>
  </si>
  <si>
    <t>2024-07-26</t>
  </si>
  <si>
    <t>2.11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</si>
  <si>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年河北省政府一般债券（三期）</t>
    </r>
  </si>
  <si>
    <t>2405106</t>
  </si>
  <si>
    <t>2024-02-27</t>
  </si>
  <si>
    <t>2.5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</si>
  <si>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1-2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</si>
  <si>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年发行的新增地方政府专项债券情况表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</si>
  <si>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</si>
  <si>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已取得项目收益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</si>
  <si>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年河北省高质量发展专项债券（八期）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年河北省政府专项债券（十四期）</t>
    </r>
  </si>
  <si>
    <t>2305421</t>
  </si>
  <si>
    <r>
      <rPr>
        <sz val="10"/>
        <rFont val="宋体"/>
        <charset val="134"/>
      </rPr>
      <t>专项债券</t>
    </r>
  </si>
  <si>
    <t>2023-04-26</t>
  </si>
  <si>
    <t>2.92</t>
  </si>
  <si>
    <t>其他公共基础设施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</si>
  <si>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年河北省政府专项债券（四十一期）</t>
    </r>
  </si>
  <si>
    <t>2371086</t>
  </si>
  <si>
    <r>
      <rPr>
        <sz val="10"/>
        <color theme="1"/>
        <rFont val="宋体"/>
        <charset val="134"/>
      </rPr>
      <t>专项债券</t>
    </r>
  </si>
  <si>
    <t>2023-08-31</t>
  </si>
  <si>
    <t>2.97</t>
  </si>
  <si>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年</t>
    </r>
  </si>
  <si>
    <r>
      <rPr>
        <sz val="10"/>
        <color indexed="8"/>
        <rFont val="宋体"/>
        <charset val="134"/>
      </rPr>
      <t>市政公共基础设施（城市环境卫生设施）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</si>
  <si>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年河北省高质量发展专项债券（十六期）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年河北省政府专项债券（二十九期）</t>
    </r>
  </si>
  <si>
    <t>2405537</t>
  </si>
  <si>
    <r>
      <rPr>
        <sz val="10"/>
        <color indexed="8"/>
        <rFont val="宋体"/>
        <charset val="134"/>
      </rPr>
      <t>专项债券</t>
    </r>
  </si>
  <si>
    <t>2024-06-28</t>
  </si>
  <si>
    <t>2.48</t>
  </si>
  <si>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年</t>
    </r>
  </si>
  <si>
    <t>市政公共基础设施（其他市政基础设施）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</si>
  <si>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年河北省高质量发展专项债券（十五期）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年河北省政府专项债券（二十八期）</t>
    </r>
  </si>
  <si>
    <t>2405536</t>
  </si>
  <si>
    <t>2.44</t>
  </si>
  <si>
    <t>市政公共基础设施（城市排水和污水处理设施）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</si>
  <si>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年河北省政府专项债券（三期）</t>
    </r>
  </si>
  <si>
    <t>2405109</t>
  </si>
  <si>
    <t>2.58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</si>
  <si>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年河北省政府专项债券（四十七期）</t>
    </r>
  </si>
  <si>
    <t>2405851</t>
  </si>
  <si>
    <t>2024-09-09</t>
  </si>
  <si>
    <t>2.19</t>
  </si>
  <si>
    <t>水利公共基础设施（防洪（潮）工程）</t>
  </si>
  <si>
    <t>市政公共基础设施（公共文化体育设施）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</si>
  <si>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1-3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</si>
  <si>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</si>
  <si>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</si>
  <si>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</si>
  <si>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</si>
  <si>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</si>
  <si>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</si>
  <si>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</si>
  <si>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r>
      <rPr>
        <sz val="11"/>
        <rFont val="Times New Roman"/>
        <charset val="134"/>
      </rPr>
      <t>207</t>
    </r>
    <r>
      <rPr>
        <sz val="11"/>
        <rFont val="宋体"/>
        <charset val="134"/>
      </rPr>
      <t>文化旅游体育与传媒支出</t>
    </r>
  </si>
  <si>
    <r>
      <rPr>
        <sz val="11"/>
        <rFont val="Times New Roman"/>
        <charset val="134"/>
      </rPr>
      <t>213</t>
    </r>
    <r>
      <rPr>
        <sz val="11"/>
        <rFont val="宋体"/>
        <charset val="134"/>
      </rPr>
      <t>农林水支出</t>
    </r>
  </si>
  <si>
    <r>
      <rPr>
        <sz val="11"/>
        <rFont val="Times New Roman"/>
        <charset val="134"/>
      </rPr>
      <t>212</t>
    </r>
    <r>
      <rPr>
        <sz val="11"/>
        <rFont val="宋体"/>
        <charset val="134"/>
      </rPr>
      <t>城乡社区支出</t>
    </r>
  </si>
  <si>
    <r>
      <rPr>
        <sz val="11"/>
        <rFont val="Times New Roman"/>
        <charset val="134"/>
      </rPr>
      <t>205</t>
    </r>
    <r>
      <rPr>
        <sz val="11"/>
        <rFont val="宋体"/>
        <charset val="134"/>
      </rPr>
      <t>教育支出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</si>
  <si>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</si>
  <si>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</si>
  <si>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</si>
  <si>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</si>
  <si>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r>
      <rPr>
        <sz val="11"/>
        <rFont val="Times New Roman"/>
        <charset val="134"/>
      </rPr>
      <t>229</t>
    </r>
    <r>
      <rPr>
        <sz val="11"/>
        <rFont val="宋体"/>
        <charset val="134"/>
      </rPr>
      <t>其他支出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</si>
</sst>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40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5"/>
      <name val="微软雅黑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1"/>
      <name val="SimSun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黑体"/>
      <charset val="134"/>
    </font>
    <font>
      <sz val="9"/>
      <name val="SimSun"/>
      <charset val="134"/>
    </font>
    <font>
      <sz val="1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2" applyNumberFormat="0" applyAlignment="0" applyProtection="0">
      <alignment vertical="center"/>
    </xf>
    <xf numFmtId="0" fontId="20" fillId="5" borderId="33" applyNumberFormat="0" applyAlignment="0" applyProtection="0">
      <alignment vertical="center"/>
    </xf>
    <xf numFmtId="0" fontId="21" fillId="5" borderId="32" applyNumberFormat="0" applyAlignment="0" applyProtection="0">
      <alignment vertical="center"/>
    </xf>
    <xf numFmtId="0" fontId="22" fillId="6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9" xfId="51" applyFont="1" applyFill="1" applyBorder="1" applyAlignment="1">
      <alignment horizontal="left" vertical="center" shrinkToFit="1"/>
    </xf>
    <xf numFmtId="4" fontId="5" fillId="0" borderId="10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0" fontId="7" fillId="0" borderId="9" xfId="51" applyFont="1" applyFill="1" applyBorder="1" applyAlignment="1">
      <alignment horizontal="left" vertical="center" shrinkToFit="1"/>
    </xf>
    <xf numFmtId="0" fontId="7" fillId="0" borderId="9" xfId="51" applyFont="1" applyFill="1" applyBorder="1" applyAlignment="1">
      <alignment horizontal="center" vertical="center" shrinkToFit="1"/>
    </xf>
    <xf numFmtId="4" fontId="5" fillId="0" borderId="11" xfId="0" applyNumberFormat="1" applyFont="1" applyBorder="1" applyAlignment="1">
      <alignment horizontal="right" vertical="center" wrapText="1"/>
    </xf>
    <xf numFmtId="0" fontId="1" fillId="2" borderId="0" xfId="0" applyFont="1" applyFill="1">
      <alignment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9" xfId="51" applyFont="1" applyFill="1" applyBorder="1" applyAlignment="1">
      <alignment horizontal="center" vertical="center" shrinkToFit="1"/>
    </xf>
    <xf numFmtId="176" fontId="8" fillId="0" borderId="9" xfId="51" applyNumberFormat="1" applyFont="1" applyFill="1" applyBorder="1" applyAlignment="1">
      <alignment horizontal="right" vertical="center" shrinkToFit="1"/>
    </xf>
    <xf numFmtId="0" fontId="5" fillId="0" borderId="13" xfId="0" applyFont="1" applyBorder="1" applyAlignment="1">
      <alignment horizontal="center" vertical="center" wrapText="1"/>
    </xf>
    <xf numFmtId="0" fontId="6" fillId="0" borderId="14" xfId="51" applyFont="1" applyFill="1" applyBorder="1" applyAlignment="1">
      <alignment horizontal="center" vertical="center" shrinkToFit="1"/>
    </xf>
    <xf numFmtId="177" fontId="6" fillId="0" borderId="14" xfId="51" applyNumberFormat="1" applyFont="1" applyFill="1" applyBorder="1" applyAlignment="1">
      <alignment horizontal="right" vertical="center" shrinkToFit="1"/>
    </xf>
    <xf numFmtId="0" fontId="6" fillId="0" borderId="15" xfId="51" applyFont="1" applyFill="1" applyBorder="1" applyAlignment="1">
      <alignment horizontal="center" vertical="center" shrinkToFit="1"/>
    </xf>
    <xf numFmtId="177" fontId="6" fillId="0" borderId="15" xfId="51" applyNumberFormat="1" applyFont="1" applyFill="1" applyBorder="1" applyAlignment="1">
      <alignment horizontal="right" vertical="center" shrinkToFit="1"/>
    </xf>
    <xf numFmtId="177" fontId="7" fillId="0" borderId="9" xfId="51" applyNumberFormat="1" applyFont="1" applyFill="1" applyBorder="1" applyAlignment="1">
      <alignment horizontal="right" vertical="center" shrinkToFit="1"/>
    </xf>
    <xf numFmtId="177" fontId="5" fillId="0" borderId="13" xfId="0" applyNumberFormat="1" applyFont="1" applyBorder="1" applyAlignment="1">
      <alignment horizontal="right" vertical="center" wrapText="1"/>
    </xf>
    <xf numFmtId="177" fontId="5" fillId="0" borderId="12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176" fontId="8" fillId="0" borderId="9" xfId="51" applyNumberFormat="1" applyFont="1" applyFill="1" applyBorder="1" applyAlignment="1">
      <alignment horizontal="center" vertical="center" shrinkToFit="1"/>
    </xf>
    <xf numFmtId="0" fontId="8" fillId="0" borderId="9" xfId="51" applyFont="1" applyBorder="1" applyAlignment="1">
      <alignment horizontal="center" vertical="center" shrinkToFit="1"/>
    </xf>
    <xf numFmtId="2" fontId="8" fillId="0" borderId="9" xfId="51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vertical="center" wrapText="1"/>
    </xf>
    <xf numFmtId="0" fontId="8" fillId="0" borderId="9" xfId="51" applyNumberFormat="1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wrapText="1" indent="1"/>
    </xf>
    <xf numFmtId="177" fontId="7" fillId="0" borderId="9" xfId="51" applyNumberFormat="1" applyFont="1" applyFill="1" applyBorder="1" applyAlignment="1">
      <alignment horizontal="center" vertical="center" shrinkToFit="1"/>
    </xf>
    <xf numFmtId="2" fontId="7" fillId="0" borderId="9" xfId="51" applyNumberFormat="1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horizontal="left" vertical="center" wrapText="1"/>
    </xf>
    <xf numFmtId="4" fontId="5" fillId="0" borderId="27" xfId="0" applyNumberFormat="1" applyFont="1" applyBorder="1" applyAlignment="1">
      <alignment horizontal="right" vertical="center" wrapText="1"/>
    </xf>
    <xf numFmtId="4" fontId="5" fillId="2" borderId="27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workbookViewId="0">
      <selection activeCell="A12" sqref="A12:L12"/>
    </sheetView>
  </sheetViews>
  <sheetFormatPr defaultColWidth="10" defaultRowHeight="15"/>
  <cols>
    <col min="1" max="1" width="37.5" style="1" customWidth="1"/>
    <col min="2" max="7" width="13.25" style="1" customWidth="1"/>
    <col min="8" max="8" width="14.5" style="1" customWidth="1"/>
    <col min="9" max="9" width="17.5" style="1" customWidth="1"/>
    <col min="10" max="10" width="16.5" style="1" customWidth="1"/>
    <col min="11" max="11" width="19.375" style="1" customWidth="1"/>
    <col min="12" max="12" width="9.75" style="1" customWidth="1"/>
    <col min="13" max="15" width="9" style="1" customWidth="1"/>
    <col min="16" max="16" width="9.75" style="1" customWidth="1"/>
    <col min="17" max="16384" width="10" style="1"/>
  </cols>
  <sheetData>
    <row r="1" ht="14.25" customHeight="1" spans="1:1">
      <c r="A1" s="2" t="s">
        <v>0</v>
      </c>
    </row>
    <row r="2" ht="27.9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25" customHeight="1" spans="1:12">
      <c r="A3" s="2"/>
      <c r="B3" s="2"/>
      <c r="C3" s="2"/>
      <c r="D3" s="2"/>
      <c r="E3" s="2"/>
      <c r="F3" s="2"/>
      <c r="G3" s="2"/>
      <c r="I3" s="2"/>
      <c r="J3" s="2"/>
      <c r="K3" s="2"/>
      <c r="L3" s="4" t="s">
        <v>2</v>
      </c>
    </row>
    <row r="4" ht="18" customHeight="1" spans="1:12">
      <c r="A4" s="62" t="s">
        <v>3</v>
      </c>
      <c r="B4" s="63"/>
      <c r="C4" s="63"/>
      <c r="D4" s="63"/>
      <c r="E4" s="63"/>
      <c r="F4" s="63"/>
      <c r="G4" s="64"/>
      <c r="H4" s="50" t="s">
        <v>4</v>
      </c>
      <c r="I4" s="50"/>
      <c r="J4" s="51" t="s">
        <v>5</v>
      </c>
      <c r="K4" s="51"/>
      <c r="L4" s="52" t="s">
        <v>6</v>
      </c>
    </row>
    <row r="5" ht="32.25" customHeight="1" spans="1:12">
      <c r="A5" s="37" t="s">
        <v>7</v>
      </c>
      <c r="B5" s="38" t="s">
        <v>8</v>
      </c>
      <c r="C5" s="38" t="s">
        <v>9</v>
      </c>
      <c r="D5" s="38" t="s">
        <v>10</v>
      </c>
      <c r="E5" s="38" t="s">
        <v>11</v>
      </c>
      <c r="F5" s="38" t="s">
        <v>12</v>
      </c>
      <c r="G5" s="38" t="s">
        <v>13</v>
      </c>
      <c r="H5" s="9"/>
      <c r="I5" s="38" t="s">
        <v>14</v>
      </c>
      <c r="J5" s="9"/>
      <c r="K5" s="38" t="s">
        <v>14</v>
      </c>
      <c r="L5" s="54"/>
    </row>
    <row r="6" ht="14.25" customHeight="1" spans="1:15">
      <c r="A6" s="16" t="s">
        <v>15</v>
      </c>
      <c r="B6" s="24" t="s">
        <v>16</v>
      </c>
      <c r="C6" s="44" t="s">
        <v>17</v>
      </c>
      <c r="D6" s="40">
        <v>0.28</v>
      </c>
      <c r="E6" s="41" t="s">
        <v>18</v>
      </c>
      <c r="F6" s="42" t="s">
        <v>19</v>
      </c>
      <c r="G6" s="41" t="s">
        <v>20</v>
      </c>
      <c r="H6" s="14">
        <v>14000</v>
      </c>
      <c r="I6" s="14">
        <v>2900</v>
      </c>
      <c r="J6" s="56">
        <v>14000</v>
      </c>
      <c r="K6" s="14">
        <v>2900</v>
      </c>
      <c r="L6" s="57"/>
      <c r="M6" s="2"/>
      <c r="N6" s="2"/>
      <c r="O6" s="2"/>
    </row>
    <row r="7" ht="14.25" customHeight="1" spans="1:15">
      <c r="A7" s="16" t="s">
        <v>21</v>
      </c>
      <c r="B7" s="24" t="s">
        <v>22</v>
      </c>
      <c r="C7" s="24" t="s">
        <v>23</v>
      </c>
      <c r="D7" s="40">
        <v>0.14</v>
      </c>
      <c r="E7" s="41" t="s">
        <v>24</v>
      </c>
      <c r="F7" s="42" t="s">
        <v>25</v>
      </c>
      <c r="G7" s="41" t="s">
        <v>26</v>
      </c>
      <c r="H7" s="14">
        <f>13500+120</f>
        <v>13620</v>
      </c>
      <c r="I7" s="14">
        <f>1280+120</f>
        <v>1400</v>
      </c>
      <c r="J7" s="56">
        <f>120+9687</f>
        <v>9807</v>
      </c>
      <c r="K7" s="14">
        <f>1280+120</f>
        <v>1400</v>
      </c>
      <c r="L7" s="57"/>
      <c r="M7" s="2"/>
      <c r="N7" s="2"/>
      <c r="O7" s="2"/>
    </row>
    <row r="8" ht="14.25" customHeight="1" spans="1:15">
      <c r="A8" s="19" t="s">
        <v>27</v>
      </c>
      <c r="B8" s="46" t="s">
        <v>28</v>
      </c>
      <c r="C8" s="20" t="s">
        <v>29</v>
      </c>
      <c r="D8" s="46">
        <v>0.57</v>
      </c>
      <c r="E8" s="46" t="s">
        <v>30</v>
      </c>
      <c r="F8" s="47" t="s">
        <v>31</v>
      </c>
      <c r="G8" s="41" t="s">
        <v>26</v>
      </c>
      <c r="H8" s="14">
        <v>9521.5</v>
      </c>
      <c r="I8" s="14">
        <v>5700</v>
      </c>
      <c r="J8" s="14">
        <v>5700</v>
      </c>
      <c r="K8" s="14">
        <v>5700</v>
      </c>
      <c r="L8" s="57"/>
      <c r="M8" s="2"/>
      <c r="N8" s="2"/>
      <c r="O8" s="2"/>
    </row>
    <row r="9" ht="14.25" customHeight="1" spans="1:15">
      <c r="A9" s="19" t="s">
        <v>32</v>
      </c>
      <c r="B9" s="46" t="s">
        <v>33</v>
      </c>
      <c r="C9" s="20" t="s">
        <v>29</v>
      </c>
      <c r="D9" s="46">
        <v>0.21</v>
      </c>
      <c r="E9" s="46" t="s">
        <v>34</v>
      </c>
      <c r="F9" s="47" t="s">
        <v>35</v>
      </c>
      <c r="G9" s="41" t="s">
        <v>20</v>
      </c>
      <c r="H9" s="14">
        <v>10501.96</v>
      </c>
      <c r="I9" s="14">
        <v>2100</v>
      </c>
      <c r="J9" s="14">
        <v>2100</v>
      </c>
      <c r="K9" s="14">
        <v>2100</v>
      </c>
      <c r="L9" s="57"/>
      <c r="M9" s="2"/>
      <c r="N9" s="2"/>
      <c r="O9" s="2"/>
    </row>
    <row r="10" ht="14.25" customHeight="1" spans="1:15">
      <c r="A10" s="65"/>
      <c r="B10" s="65"/>
      <c r="C10" s="65"/>
      <c r="D10" s="14"/>
      <c r="E10" s="65"/>
      <c r="F10" s="66"/>
      <c r="G10" s="65"/>
      <c r="H10" s="14"/>
      <c r="I10" s="14"/>
      <c r="J10" s="14"/>
      <c r="K10" s="14"/>
      <c r="L10" s="57"/>
      <c r="M10" s="2"/>
      <c r="N10" s="2"/>
      <c r="O10" s="2"/>
    </row>
    <row r="11" ht="14.25" customHeight="1" spans="1:15">
      <c r="A11" s="65"/>
      <c r="B11" s="65"/>
      <c r="C11" s="65"/>
      <c r="D11" s="14"/>
      <c r="E11" s="65"/>
      <c r="F11" s="66"/>
      <c r="G11" s="65"/>
      <c r="H11" s="14"/>
      <c r="I11" s="14"/>
      <c r="J11" s="14"/>
      <c r="K11" s="14"/>
      <c r="L11" s="57"/>
      <c r="M11" s="2"/>
      <c r="N11" s="2"/>
      <c r="O11" s="2"/>
    </row>
    <row r="12" s="34" customFormat="1" ht="45" customHeight="1" spans="1:12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</row>
  </sheetData>
  <mergeCells count="6">
    <mergeCell ref="A2:L2"/>
    <mergeCell ref="A4:G4"/>
    <mergeCell ref="H4:I4"/>
    <mergeCell ref="J4:K4"/>
    <mergeCell ref="A12:L12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workbookViewId="0">
      <selection activeCell="A14" sqref="A14:N14"/>
    </sheetView>
  </sheetViews>
  <sheetFormatPr defaultColWidth="10" defaultRowHeight="15"/>
  <cols>
    <col min="1" max="1" width="48.25" style="1" customWidth="1"/>
    <col min="2" max="7" width="13.25" style="1" customWidth="1"/>
    <col min="8" max="8" width="21.875" style="1" customWidth="1"/>
    <col min="9" max="13" width="19.375" style="1" customWidth="1"/>
    <col min="14" max="14" width="9.75" style="1" customWidth="1"/>
    <col min="15" max="17" width="9" style="1" customWidth="1"/>
    <col min="18" max="18" width="9.75" style="1" customWidth="1"/>
    <col min="19" max="16384" width="10" style="1"/>
  </cols>
  <sheetData>
    <row r="1" ht="14.25" customHeight="1" spans="1:1">
      <c r="A1" s="2" t="s">
        <v>36</v>
      </c>
    </row>
    <row r="2" ht="27.95" customHeight="1" spans="1:14">
      <c r="A2" s="3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25" customHeight="1" spans="1:14">
      <c r="A3" s="2"/>
      <c r="B3" s="2"/>
      <c r="C3" s="2"/>
      <c r="D3" s="2"/>
      <c r="E3" s="2"/>
      <c r="F3" s="2"/>
      <c r="G3" s="2"/>
      <c r="J3" s="2"/>
      <c r="K3" s="2"/>
      <c r="L3" s="2"/>
      <c r="N3" s="4" t="s">
        <v>2</v>
      </c>
    </row>
    <row r="4" ht="18" customHeight="1" spans="1:14">
      <c r="A4" s="35" t="s">
        <v>3</v>
      </c>
      <c r="B4" s="7"/>
      <c r="C4" s="7"/>
      <c r="D4" s="7"/>
      <c r="E4" s="7"/>
      <c r="F4" s="7"/>
      <c r="G4" s="6"/>
      <c r="H4" s="36" t="s">
        <v>38</v>
      </c>
      <c r="I4" s="50" t="s">
        <v>4</v>
      </c>
      <c r="J4" s="50"/>
      <c r="K4" s="51" t="s">
        <v>5</v>
      </c>
      <c r="L4" s="51"/>
      <c r="M4" s="51" t="s">
        <v>39</v>
      </c>
      <c r="N4" s="52" t="s">
        <v>6</v>
      </c>
    </row>
    <row r="5" ht="32.25" customHeight="1" spans="1:14">
      <c r="A5" s="37" t="s">
        <v>7</v>
      </c>
      <c r="B5" s="38" t="s">
        <v>8</v>
      </c>
      <c r="C5" s="38" t="s">
        <v>9</v>
      </c>
      <c r="D5" s="38" t="s">
        <v>10</v>
      </c>
      <c r="E5" s="38" t="s">
        <v>11</v>
      </c>
      <c r="F5" s="38" t="s">
        <v>12</v>
      </c>
      <c r="G5" s="38" t="s">
        <v>13</v>
      </c>
      <c r="H5" s="39"/>
      <c r="I5" s="9"/>
      <c r="J5" s="38" t="s">
        <v>14</v>
      </c>
      <c r="K5" s="9"/>
      <c r="L5" s="38" t="s">
        <v>14</v>
      </c>
      <c r="M5" s="53"/>
      <c r="N5" s="54"/>
    </row>
    <row r="6" ht="25" customHeight="1" spans="1:17">
      <c r="A6" s="16" t="s">
        <v>40</v>
      </c>
      <c r="B6" s="24" t="s">
        <v>41</v>
      </c>
      <c r="C6" s="24" t="s">
        <v>42</v>
      </c>
      <c r="D6" s="40">
        <v>2</v>
      </c>
      <c r="E6" s="41" t="s">
        <v>43</v>
      </c>
      <c r="F6" s="42" t="s">
        <v>44</v>
      </c>
      <c r="G6" s="41" t="s">
        <v>20</v>
      </c>
      <c r="H6" s="43" t="s">
        <v>45</v>
      </c>
      <c r="I6" s="55">
        <v>49789.1</v>
      </c>
      <c r="J6" s="14">
        <v>20000</v>
      </c>
      <c r="K6" s="56">
        <v>32297</v>
      </c>
      <c r="L6" s="14">
        <v>20000</v>
      </c>
      <c r="M6" s="14">
        <v>0</v>
      </c>
      <c r="N6" s="57"/>
      <c r="O6" s="2"/>
      <c r="P6" s="2"/>
      <c r="Q6" s="2"/>
    </row>
    <row r="7" ht="36" customHeight="1" spans="1:17">
      <c r="A7" s="16" t="s">
        <v>46</v>
      </c>
      <c r="B7" s="24" t="s">
        <v>47</v>
      </c>
      <c r="C7" s="44" t="s">
        <v>48</v>
      </c>
      <c r="D7" s="40">
        <v>0.5</v>
      </c>
      <c r="E7" s="41" t="s">
        <v>49</v>
      </c>
      <c r="F7" s="42" t="s">
        <v>50</v>
      </c>
      <c r="G7" s="41" t="s">
        <v>51</v>
      </c>
      <c r="H7" s="45" t="s">
        <v>52</v>
      </c>
      <c r="I7" s="55">
        <v>6919.69</v>
      </c>
      <c r="J7" s="14">
        <v>5000</v>
      </c>
      <c r="K7" s="56">
        <v>4000</v>
      </c>
      <c r="L7" s="14">
        <v>270</v>
      </c>
      <c r="M7" s="14">
        <v>0</v>
      </c>
      <c r="N7" s="57"/>
      <c r="O7" s="2"/>
      <c r="P7" s="2"/>
      <c r="Q7" s="2"/>
    </row>
    <row r="8" ht="33" customHeight="1" spans="1:17">
      <c r="A8" s="19" t="s">
        <v>53</v>
      </c>
      <c r="B8" s="46" t="s">
        <v>54</v>
      </c>
      <c r="C8" s="20" t="s">
        <v>55</v>
      </c>
      <c r="D8" s="46">
        <v>0.5</v>
      </c>
      <c r="E8" s="46" t="s">
        <v>56</v>
      </c>
      <c r="F8" s="47" t="s">
        <v>57</v>
      </c>
      <c r="G8" s="41" t="s">
        <v>58</v>
      </c>
      <c r="H8" s="48" t="s">
        <v>59</v>
      </c>
      <c r="I8" s="55">
        <v>41498.13</v>
      </c>
      <c r="J8" s="14">
        <v>5000</v>
      </c>
      <c r="K8" s="56">
        <v>5000</v>
      </c>
      <c r="L8" s="14">
        <v>5000</v>
      </c>
      <c r="M8" s="14">
        <v>0</v>
      </c>
      <c r="N8" s="57"/>
      <c r="O8" s="2"/>
      <c r="P8" s="2"/>
      <c r="Q8" s="2"/>
    </row>
    <row r="9" ht="33" customHeight="1" spans="1:17">
      <c r="A9" s="20" t="s">
        <v>60</v>
      </c>
      <c r="B9" s="20" t="s">
        <v>61</v>
      </c>
      <c r="C9" s="20" t="s">
        <v>55</v>
      </c>
      <c r="D9" s="20">
        <v>0.69</v>
      </c>
      <c r="E9" s="20" t="s">
        <v>56</v>
      </c>
      <c r="F9" s="20" t="s">
        <v>62</v>
      </c>
      <c r="G9" s="20" t="s">
        <v>51</v>
      </c>
      <c r="H9" s="48" t="s">
        <v>63</v>
      </c>
      <c r="I9" s="55">
        <v>11788.71</v>
      </c>
      <c r="J9" s="14">
        <v>3000</v>
      </c>
      <c r="K9" s="56">
        <v>3000</v>
      </c>
      <c r="L9" s="14">
        <v>3000</v>
      </c>
      <c r="M9" s="14">
        <v>0</v>
      </c>
      <c r="N9" s="57"/>
      <c r="O9" s="2"/>
      <c r="P9" s="2"/>
      <c r="Q9" s="2"/>
    </row>
    <row r="10" ht="33" customHeight="1" spans="1:17">
      <c r="A10" s="20"/>
      <c r="B10" s="20"/>
      <c r="C10" s="20"/>
      <c r="D10" s="20"/>
      <c r="E10" s="20"/>
      <c r="F10" s="20"/>
      <c r="G10" s="20"/>
      <c r="H10" s="48" t="s">
        <v>45</v>
      </c>
      <c r="I10" s="55">
        <v>4970</v>
      </c>
      <c r="J10" s="14">
        <v>3900</v>
      </c>
      <c r="K10" s="56">
        <v>3337.32</v>
      </c>
      <c r="L10" s="14">
        <v>2427.5</v>
      </c>
      <c r="M10" s="14">
        <v>0</v>
      </c>
      <c r="N10" s="57"/>
      <c r="O10" s="2"/>
      <c r="P10" s="2"/>
      <c r="Q10" s="2"/>
    </row>
    <row r="11" ht="33" customHeight="1" spans="1:17">
      <c r="A11" s="19" t="s">
        <v>64</v>
      </c>
      <c r="B11" s="46" t="s">
        <v>65</v>
      </c>
      <c r="C11" s="20" t="s">
        <v>55</v>
      </c>
      <c r="D11" s="46">
        <v>1.4</v>
      </c>
      <c r="E11" s="46" t="s">
        <v>34</v>
      </c>
      <c r="F11" s="47" t="s">
        <v>66</v>
      </c>
      <c r="G11" s="41" t="s">
        <v>20</v>
      </c>
      <c r="H11" s="48" t="s">
        <v>45</v>
      </c>
      <c r="I11" s="55">
        <v>49789.1</v>
      </c>
      <c r="J11" s="14">
        <v>14000</v>
      </c>
      <c r="K11" s="56">
        <v>32297</v>
      </c>
      <c r="L11" s="14">
        <v>11600</v>
      </c>
      <c r="M11" s="14">
        <v>0</v>
      </c>
      <c r="N11" s="57"/>
      <c r="O11" s="2"/>
      <c r="P11" s="2"/>
      <c r="Q11" s="2"/>
    </row>
    <row r="12" ht="33" customHeight="1" spans="1:17">
      <c r="A12" s="20" t="s">
        <v>67</v>
      </c>
      <c r="B12" s="20" t="s">
        <v>68</v>
      </c>
      <c r="C12" s="20" t="s">
        <v>55</v>
      </c>
      <c r="D12" s="20">
        <v>1.52</v>
      </c>
      <c r="E12" s="20" t="s">
        <v>69</v>
      </c>
      <c r="F12" s="20" t="s">
        <v>70</v>
      </c>
      <c r="G12" s="20" t="s">
        <v>20</v>
      </c>
      <c r="H12" s="48" t="s">
        <v>71</v>
      </c>
      <c r="I12" s="55">
        <v>18000</v>
      </c>
      <c r="J12" s="14">
        <v>4375</v>
      </c>
      <c r="K12" s="56">
        <v>19000</v>
      </c>
      <c r="L12" s="14">
        <v>4375</v>
      </c>
      <c r="M12" s="14">
        <v>0</v>
      </c>
      <c r="N12" s="57"/>
      <c r="O12" s="2"/>
      <c r="P12" s="2"/>
      <c r="Q12" s="2"/>
    </row>
    <row r="13" customFormat="1" ht="33" customHeight="1" spans="1:17">
      <c r="A13" s="20"/>
      <c r="B13" s="20"/>
      <c r="C13" s="20"/>
      <c r="D13" s="20"/>
      <c r="E13" s="20"/>
      <c r="F13" s="20"/>
      <c r="G13" s="20"/>
      <c r="H13" s="48" t="s">
        <v>72</v>
      </c>
      <c r="I13" s="58">
        <v>33961</v>
      </c>
      <c r="J13" s="58">
        <v>10825</v>
      </c>
      <c r="K13" s="59">
        <v>18000</v>
      </c>
      <c r="L13" s="58">
        <v>10825</v>
      </c>
      <c r="M13" s="58">
        <v>0</v>
      </c>
      <c r="N13" s="60"/>
      <c r="O13" s="61"/>
      <c r="P13" s="61"/>
      <c r="Q13" s="61"/>
    </row>
    <row r="14" s="34" customFormat="1" ht="49.5" customHeight="1" spans="1:14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</sheetData>
  <mergeCells count="22">
    <mergeCell ref="A2:N2"/>
    <mergeCell ref="A4:G4"/>
    <mergeCell ref="I4:J4"/>
    <mergeCell ref="K4:L4"/>
    <mergeCell ref="A14:N14"/>
    <mergeCell ref="A9:A10"/>
    <mergeCell ref="A12:A13"/>
    <mergeCell ref="B9:B10"/>
    <mergeCell ref="B12:B13"/>
    <mergeCell ref="C9:C10"/>
    <mergeCell ref="C12:C13"/>
    <mergeCell ref="D9:D10"/>
    <mergeCell ref="D12:D13"/>
    <mergeCell ref="E9:E10"/>
    <mergeCell ref="E12:E13"/>
    <mergeCell ref="F9:F10"/>
    <mergeCell ref="F12:F13"/>
    <mergeCell ref="G9:G10"/>
    <mergeCell ref="G12:G13"/>
    <mergeCell ref="H4:H5"/>
    <mergeCell ref="M4:M5"/>
    <mergeCell ref="N4:N5"/>
  </mergeCell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workbookViewId="0">
      <pane ySplit="5" topLeftCell="A6" activePane="bottomLeft" state="frozen"/>
      <selection/>
      <selection pane="bottomLeft" activeCell="A15" sqref="A15"/>
    </sheetView>
  </sheetViews>
  <sheetFormatPr defaultColWidth="10" defaultRowHeight="15" outlineLevelCol="4"/>
  <cols>
    <col min="1" max="1" width="14.625" style="1" customWidth="1"/>
    <col min="2" max="2" width="55.625" style="1" customWidth="1"/>
    <col min="3" max="3" width="14.875" style="1" customWidth="1"/>
    <col min="4" max="4" width="33.75" style="1" customWidth="1"/>
    <col min="5" max="5" width="14.875" style="1" customWidth="1"/>
    <col min="6" max="6" width="9.75" style="1" customWidth="1"/>
    <col min="7" max="16384" width="10" style="1"/>
  </cols>
  <sheetData>
    <row r="1" customHeight="1" spans="1:1">
      <c r="A1" s="2" t="s">
        <v>73</v>
      </c>
    </row>
    <row r="2" ht="29.25" customHeight="1" spans="1:5">
      <c r="A2" s="3" t="s">
        <v>74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75</v>
      </c>
      <c r="B4" s="6" t="s">
        <v>76</v>
      </c>
      <c r="C4" s="6"/>
      <c r="D4" s="7" t="s">
        <v>77</v>
      </c>
      <c r="E4" s="8"/>
    </row>
    <row r="5" ht="19.5" customHeight="1" spans="1:5">
      <c r="A5" s="5"/>
      <c r="B5" s="9" t="s">
        <v>7</v>
      </c>
      <c r="C5" s="9" t="s">
        <v>78</v>
      </c>
      <c r="D5" s="10" t="s">
        <v>79</v>
      </c>
      <c r="E5" s="11" t="s">
        <v>78</v>
      </c>
    </row>
    <row r="6" ht="14.25" customHeight="1" spans="1:5">
      <c r="A6" s="12" t="s">
        <v>80</v>
      </c>
      <c r="B6" s="13"/>
      <c r="C6" s="14">
        <v>12000</v>
      </c>
      <c r="D6" s="13"/>
      <c r="E6" s="14">
        <f>SUM(E7:E12)</f>
        <v>12000</v>
      </c>
    </row>
    <row r="7" ht="14.25" customHeight="1" spans="1:5">
      <c r="A7" s="23">
        <v>1</v>
      </c>
      <c r="B7" s="24" t="s">
        <v>15</v>
      </c>
      <c r="C7" s="25">
        <v>2800</v>
      </c>
      <c r="D7" s="18" t="s">
        <v>81</v>
      </c>
      <c r="E7" s="17">
        <v>2800</v>
      </c>
    </row>
    <row r="8" ht="14.25" customHeight="1" spans="1:5">
      <c r="A8" s="26">
        <v>2</v>
      </c>
      <c r="B8" s="27" t="s">
        <v>21</v>
      </c>
      <c r="C8" s="28">
        <v>1400</v>
      </c>
      <c r="D8" s="18" t="s">
        <v>81</v>
      </c>
      <c r="E8" s="17">
        <v>1280</v>
      </c>
    </row>
    <row r="9" ht="14.25" customHeight="1" spans="1:5">
      <c r="A9" s="23"/>
      <c r="B9" s="29"/>
      <c r="C9" s="30">
        <v>700</v>
      </c>
      <c r="D9" s="18" t="s">
        <v>82</v>
      </c>
      <c r="E9" s="17">
        <v>120</v>
      </c>
    </row>
    <row r="10" ht="14.25" customHeight="1" spans="1:5">
      <c r="A10" s="23">
        <v>3</v>
      </c>
      <c r="B10" s="20" t="s">
        <v>27</v>
      </c>
      <c r="C10" s="31">
        <v>5700</v>
      </c>
      <c r="D10" s="18" t="s">
        <v>83</v>
      </c>
      <c r="E10" s="17">
        <v>5700</v>
      </c>
    </row>
    <row r="11" ht="14.25" customHeight="1" spans="1:5">
      <c r="A11" s="26">
        <v>4</v>
      </c>
      <c r="B11" s="26" t="s">
        <v>32</v>
      </c>
      <c r="C11" s="32">
        <v>2100</v>
      </c>
      <c r="D11" s="18" t="s">
        <v>83</v>
      </c>
      <c r="E11" s="17">
        <v>1400</v>
      </c>
    </row>
    <row r="12" ht="14.25" customHeight="1" spans="1:5">
      <c r="A12" s="23"/>
      <c r="B12" s="23"/>
      <c r="C12" s="33"/>
      <c r="D12" s="18" t="s">
        <v>84</v>
      </c>
      <c r="E12" s="17">
        <v>700</v>
      </c>
    </row>
    <row r="13" ht="14.25" customHeight="1" spans="1:5">
      <c r="A13" s="23"/>
      <c r="B13" s="18"/>
      <c r="C13" s="21"/>
      <c r="D13" s="18"/>
      <c r="E13" s="17"/>
    </row>
    <row r="14" ht="14.25" customHeight="1" spans="1:5">
      <c r="A14" s="23"/>
      <c r="B14" s="18"/>
      <c r="C14" s="21"/>
      <c r="D14" s="18"/>
      <c r="E14" s="17"/>
    </row>
    <row r="15" spans="1:2">
      <c r="A15" s="22"/>
      <c r="B15" s="22"/>
    </row>
  </sheetData>
  <mergeCells count="10">
    <mergeCell ref="A2:E2"/>
    <mergeCell ref="B4:C4"/>
    <mergeCell ref="D4:E4"/>
    <mergeCell ref="A4:A5"/>
    <mergeCell ref="A8:A9"/>
    <mergeCell ref="A11:A12"/>
    <mergeCell ref="B8:B9"/>
    <mergeCell ref="B11:B12"/>
    <mergeCell ref="C8:C9"/>
    <mergeCell ref="C11:C12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workbookViewId="0">
      <selection activeCell="D5" sqref="D5"/>
    </sheetView>
  </sheetViews>
  <sheetFormatPr defaultColWidth="9" defaultRowHeight="13.5" customHeight="1" outlineLevelCol="4"/>
  <cols>
    <col min="1" max="1" width="10.5" style="1" customWidth="1"/>
    <col min="2" max="2" width="55.625" style="1" customWidth="1"/>
    <col min="3" max="3" width="14.875" style="1" customWidth="1"/>
    <col min="4" max="4" width="33.75" style="1" customWidth="1"/>
    <col min="5" max="5" width="14.875" style="1" customWidth="1"/>
    <col min="6" max="16380" width="9" style="1"/>
    <col min="16381" max="16384" width="9.75" style="1" customWidth="1"/>
  </cols>
  <sheetData>
    <row r="1" ht="15" customHeight="1" spans="1:1">
      <c r="A1" s="2" t="s">
        <v>85</v>
      </c>
    </row>
    <row r="2" ht="29.25" customHeight="1" spans="1:5">
      <c r="A2" s="3" t="s">
        <v>86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75</v>
      </c>
      <c r="B4" s="6" t="s">
        <v>87</v>
      </c>
      <c r="C4" s="6"/>
      <c r="D4" s="7" t="s">
        <v>88</v>
      </c>
      <c r="E4" s="8"/>
    </row>
    <row r="5" ht="19.5" customHeight="1" spans="1:5">
      <c r="A5" s="5"/>
      <c r="B5" s="9" t="s">
        <v>7</v>
      </c>
      <c r="C5" s="9" t="s">
        <v>78</v>
      </c>
      <c r="D5" s="10" t="s">
        <v>79</v>
      </c>
      <c r="E5" s="11" t="s">
        <v>78</v>
      </c>
    </row>
    <row r="6" ht="14.25" customHeight="1" spans="1:5">
      <c r="A6" s="12" t="s">
        <v>80</v>
      </c>
      <c r="B6" s="13"/>
      <c r="C6" s="14">
        <f>SUM(C7:C12)</f>
        <v>66100</v>
      </c>
      <c r="D6" s="13"/>
      <c r="E6" s="14">
        <f>SUM(E7:E12)</f>
        <v>66100</v>
      </c>
    </row>
    <row r="7" ht="14.25" customHeight="1" spans="1:5">
      <c r="A7" s="15">
        <v>1</v>
      </c>
      <c r="B7" s="16" t="s">
        <v>40</v>
      </c>
      <c r="C7" s="17">
        <v>20000</v>
      </c>
      <c r="D7" s="18" t="s">
        <v>83</v>
      </c>
      <c r="E7" s="17">
        <v>20000</v>
      </c>
    </row>
    <row r="8" ht="14.25" customHeight="1" spans="1:5">
      <c r="A8" s="15">
        <v>2</v>
      </c>
      <c r="B8" s="16" t="s">
        <v>46</v>
      </c>
      <c r="C8" s="17">
        <v>5000</v>
      </c>
      <c r="D8" s="18" t="s">
        <v>89</v>
      </c>
      <c r="E8" s="17">
        <v>5000</v>
      </c>
    </row>
    <row r="9" ht="14.25" customHeight="1" spans="1:5">
      <c r="A9" s="15">
        <v>3</v>
      </c>
      <c r="B9" s="19" t="s">
        <v>53</v>
      </c>
      <c r="C9" s="17">
        <v>5000</v>
      </c>
      <c r="D9" s="18" t="s">
        <v>89</v>
      </c>
      <c r="E9" s="17">
        <v>5000</v>
      </c>
    </row>
    <row r="10" ht="14.25" customHeight="1" spans="1:5">
      <c r="A10" s="15">
        <v>4</v>
      </c>
      <c r="B10" s="20" t="s">
        <v>60</v>
      </c>
      <c r="C10" s="17">
        <v>6900</v>
      </c>
      <c r="D10" s="18" t="s">
        <v>89</v>
      </c>
      <c r="E10" s="17">
        <v>6900</v>
      </c>
    </row>
    <row r="11" ht="14.25" customHeight="1" spans="1:5">
      <c r="A11" s="15">
        <v>5</v>
      </c>
      <c r="B11" s="19" t="s">
        <v>64</v>
      </c>
      <c r="C11" s="17">
        <v>14000</v>
      </c>
      <c r="D11" s="18" t="s">
        <v>83</v>
      </c>
      <c r="E11" s="17">
        <v>14000</v>
      </c>
    </row>
    <row r="12" ht="14.25" customHeight="1" spans="1:5">
      <c r="A12" s="15">
        <v>6</v>
      </c>
      <c r="B12" s="20" t="s">
        <v>67</v>
      </c>
      <c r="C12" s="17">
        <v>15200</v>
      </c>
      <c r="D12" s="18" t="s">
        <v>89</v>
      </c>
      <c r="E12" s="17">
        <v>15200</v>
      </c>
    </row>
    <row r="13" ht="14.25" customHeight="1" spans="1:5">
      <c r="A13" s="15"/>
      <c r="B13" s="18"/>
      <c r="C13" s="21"/>
      <c r="D13" s="18"/>
      <c r="E13" s="17"/>
    </row>
    <row r="14" ht="14.25" customHeight="1" spans="1:5">
      <c r="A14" s="15"/>
      <c r="B14" s="18"/>
      <c r="C14" s="21"/>
      <c r="D14" s="18"/>
      <c r="E14" s="17"/>
    </row>
    <row r="15" customHeight="1" spans="1:2">
      <c r="A15" s="22"/>
      <c r="B15" s="22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企业用户_331636174</cp:lastModifiedBy>
  <dcterms:created xsi:type="dcterms:W3CDTF">2021-05-14T08:10:00Z</dcterms:created>
  <cp:lastPrinted>2022-06-17T00:58:00Z</cp:lastPrinted>
  <dcterms:modified xsi:type="dcterms:W3CDTF">2025-06-30T07:10:54Z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721BE1111B6A4E6BB68987A1E358DC22_12</vt:lpwstr>
  </property>
</Properties>
</file>