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84"/>
  </bookViews>
  <sheets>
    <sheet name="附表1-1" sheetId="4" r:id="rId1"/>
    <sheet name="附表1-2" sheetId="1" r:id="rId2"/>
    <sheet name="附表1-3" sheetId="2" r:id="rId3"/>
    <sheet name="附表1-4" sheetId="5" r:id="rId4"/>
    <sheet name="附表1-5" sheetId="6" r:id="rId5"/>
    <sheet name="附表1-6" sheetId="7" r:id="rId6"/>
    <sheet name="附表1-7" sheetId="8" r:id="rId7"/>
    <sheet name="附表1-8" sheetId="9" r:id="rId8"/>
    <sheet name="附表1-9" sheetId="11" r:id="rId9"/>
    <sheet name="附表1-10" sheetId="12" r:id="rId10"/>
    <sheet name="附表1-11" sheetId="10" r:id="rId11"/>
    <sheet name="附表1-12" sheetId="13" r:id="rId12"/>
    <sheet name="附表1-13" sheetId="18" r:id="rId13"/>
    <sheet name="附表1-14" sheetId="17" r:id="rId14"/>
    <sheet name="附表1-15" sheetId="16" r:id="rId15"/>
    <sheet name="附表1-16" sheetId="15" r:id="rId16"/>
    <sheet name="附表1-17" sheetId="14" r:id="rId17"/>
    <sheet name="附表1-18" sheetId="3" r:id="rId18"/>
    <sheet name="附表2-1.2.3" sheetId="20" r:id="rId19"/>
    <sheet name="附表2-4" sheetId="19" r:id="rId20"/>
    <sheet name="附表2-5" sheetId="21" r:id="rId21"/>
    <sheet name="附表2-6" sheetId="22" r:id="rId22"/>
    <sheet name="附表2-7" sheetId="23" r:id="rId23"/>
  </sheets>
  <calcPr calcId="144525"/>
</workbook>
</file>

<file path=xl/sharedStrings.xml><?xml version="1.0" encoding="utf-8"?>
<sst xmlns="http://schemas.openxmlformats.org/spreadsheetml/2006/main" count="1209" uniqueCount="1041">
  <si>
    <t>附表1-1</t>
  </si>
  <si>
    <t>2020年一般公共预算收入表</t>
  </si>
  <si>
    <r>
      <rPr>
        <sz val="10"/>
        <color theme="1"/>
        <rFont val="Arial"/>
        <charset val="134"/>
      </rPr>
      <t xml:space="preserve">                       </t>
    </r>
    <r>
      <rPr>
        <sz val="10"/>
        <color theme="1"/>
        <rFont val="宋体"/>
        <charset val="134"/>
      </rPr>
      <t>单位：万元</t>
    </r>
  </si>
  <si>
    <t>科  目  名  称</t>
  </si>
  <si>
    <t>金    额</t>
  </si>
  <si>
    <t>合    计</t>
  </si>
  <si>
    <t>一、税收收入</t>
  </si>
  <si>
    <r>
      <rPr>
        <sz val="11"/>
        <rFont val="Helv"/>
        <charset val="134"/>
      </rPr>
      <t xml:space="preserve">            </t>
    </r>
    <r>
      <rPr>
        <sz val="11"/>
        <rFont val="宋体"/>
        <charset val="134"/>
      </rPr>
      <t>增值税</t>
    </r>
  </si>
  <si>
    <r>
      <rPr>
        <sz val="11"/>
        <rFont val="Helv"/>
        <charset val="134"/>
      </rPr>
      <t xml:space="preserve">            </t>
    </r>
    <r>
      <rPr>
        <sz val="11"/>
        <rFont val="宋体"/>
        <charset val="134"/>
      </rPr>
      <t>企业所得税</t>
    </r>
  </si>
  <si>
    <r>
      <rPr>
        <sz val="11"/>
        <rFont val="Helv"/>
        <charset val="134"/>
      </rPr>
      <t xml:space="preserve">            </t>
    </r>
    <r>
      <rPr>
        <sz val="11"/>
        <rFont val="宋体"/>
        <charset val="134"/>
      </rPr>
      <t>个人所得税</t>
    </r>
  </si>
  <si>
    <r>
      <rPr>
        <sz val="11"/>
        <rFont val="Helv"/>
        <charset val="134"/>
      </rPr>
      <t xml:space="preserve">            </t>
    </r>
    <r>
      <rPr>
        <sz val="11"/>
        <rFont val="宋体"/>
        <charset val="134"/>
      </rPr>
      <t>资源税</t>
    </r>
  </si>
  <si>
    <r>
      <rPr>
        <sz val="11"/>
        <rFont val="Helv"/>
        <charset val="134"/>
      </rPr>
      <t xml:space="preserve">            </t>
    </r>
    <r>
      <rPr>
        <sz val="11"/>
        <rFont val="宋体"/>
        <charset val="134"/>
      </rPr>
      <t>城市建设维护税</t>
    </r>
  </si>
  <si>
    <r>
      <rPr>
        <sz val="11"/>
        <rFont val="Helv"/>
        <charset val="134"/>
      </rPr>
      <t xml:space="preserve">            </t>
    </r>
    <r>
      <rPr>
        <sz val="11"/>
        <rFont val="宋体"/>
        <charset val="134"/>
      </rPr>
      <t>房产税</t>
    </r>
  </si>
  <si>
    <r>
      <rPr>
        <sz val="11"/>
        <rFont val="Helv"/>
        <charset val="134"/>
      </rPr>
      <t xml:space="preserve">            </t>
    </r>
    <r>
      <rPr>
        <sz val="11"/>
        <rFont val="宋体"/>
        <charset val="134"/>
      </rPr>
      <t>印花税</t>
    </r>
  </si>
  <si>
    <r>
      <rPr>
        <sz val="11"/>
        <rFont val="Helv"/>
        <charset val="134"/>
      </rPr>
      <t xml:space="preserve">            </t>
    </r>
    <r>
      <rPr>
        <sz val="11"/>
        <rFont val="宋体"/>
        <charset val="134"/>
      </rPr>
      <t>城镇土地使用税</t>
    </r>
  </si>
  <si>
    <r>
      <rPr>
        <sz val="11"/>
        <rFont val="Helv"/>
        <charset val="134"/>
      </rPr>
      <t xml:space="preserve">            </t>
    </r>
    <r>
      <rPr>
        <sz val="11"/>
        <rFont val="宋体"/>
        <charset val="134"/>
      </rPr>
      <t>土地增值税</t>
    </r>
  </si>
  <si>
    <r>
      <rPr>
        <sz val="11"/>
        <rFont val="Helv"/>
        <charset val="134"/>
      </rPr>
      <t xml:space="preserve">            </t>
    </r>
    <r>
      <rPr>
        <sz val="11"/>
        <rFont val="宋体"/>
        <charset val="134"/>
      </rPr>
      <t>车船税</t>
    </r>
  </si>
  <si>
    <r>
      <rPr>
        <sz val="11"/>
        <rFont val="Helv"/>
        <charset val="134"/>
      </rPr>
      <t xml:space="preserve">            </t>
    </r>
    <r>
      <rPr>
        <sz val="11"/>
        <rFont val="宋体"/>
        <charset val="134"/>
      </rPr>
      <t>耕地占用税</t>
    </r>
  </si>
  <si>
    <r>
      <rPr>
        <sz val="11"/>
        <rFont val="Helv"/>
        <charset val="134"/>
      </rPr>
      <t xml:space="preserve">            </t>
    </r>
    <r>
      <rPr>
        <sz val="11"/>
        <rFont val="宋体"/>
        <charset val="134"/>
      </rPr>
      <t>契税</t>
    </r>
  </si>
  <si>
    <r>
      <rPr>
        <sz val="11"/>
        <rFont val="Helv"/>
        <charset val="134"/>
      </rPr>
      <t xml:space="preserve">            </t>
    </r>
    <r>
      <rPr>
        <sz val="11"/>
        <rFont val="宋体"/>
        <charset val="134"/>
      </rPr>
      <t>环境保护税</t>
    </r>
  </si>
  <si>
    <t>二、非税收入</t>
  </si>
  <si>
    <r>
      <rPr>
        <sz val="11"/>
        <rFont val="Helv"/>
        <charset val="134"/>
      </rPr>
      <t xml:space="preserve">           </t>
    </r>
    <r>
      <rPr>
        <sz val="11"/>
        <rFont val="宋体"/>
        <charset val="134"/>
      </rPr>
      <t>专项收入</t>
    </r>
  </si>
  <si>
    <r>
      <rPr>
        <sz val="11"/>
        <rFont val="Helv"/>
        <charset val="134"/>
      </rPr>
      <t xml:space="preserve">           </t>
    </r>
    <r>
      <rPr>
        <sz val="11"/>
        <rFont val="宋体"/>
        <charset val="134"/>
      </rPr>
      <t>其中：教育费附加收入</t>
    </r>
  </si>
  <si>
    <r>
      <rPr>
        <sz val="11"/>
        <rFont val="Helv"/>
        <charset val="134"/>
      </rPr>
      <t xml:space="preserve">                      </t>
    </r>
    <r>
      <rPr>
        <sz val="11"/>
        <rFont val="宋体"/>
        <charset val="134"/>
      </rPr>
      <t>残疾人就业保障金收入</t>
    </r>
  </si>
  <si>
    <r>
      <rPr>
        <sz val="11"/>
        <rFont val="Helv"/>
        <charset val="134"/>
      </rPr>
      <t xml:space="preserve">                      </t>
    </r>
    <r>
      <rPr>
        <sz val="11"/>
        <rFont val="宋体"/>
        <charset val="134"/>
      </rPr>
      <t>森林植被恢复费</t>
    </r>
  </si>
  <si>
    <r>
      <rPr>
        <sz val="11"/>
        <rFont val="Helv"/>
        <charset val="134"/>
      </rPr>
      <t xml:space="preserve">          </t>
    </r>
    <r>
      <rPr>
        <sz val="11"/>
        <rFont val="宋体"/>
        <charset val="134"/>
      </rPr>
      <t>行政事业性收费收入</t>
    </r>
  </si>
  <si>
    <r>
      <rPr>
        <sz val="11"/>
        <rFont val="Helv"/>
        <charset val="134"/>
      </rPr>
      <t xml:space="preserve">          </t>
    </r>
    <r>
      <rPr>
        <sz val="11"/>
        <rFont val="宋体"/>
        <charset val="134"/>
      </rPr>
      <t>罚没收入</t>
    </r>
  </si>
  <si>
    <r>
      <rPr>
        <sz val="11"/>
        <rFont val="Helv"/>
        <charset val="134"/>
      </rPr>
      <t xml:space="preserve">          </t>
    </r>
    <r>
      <rPr>
        <sz val="11"/>
        <rFont val="宋体"/>
        <charset val="134"/>
      </rPr>
      <t>国有资源（资产）有偿使用收入</t>
    </r>
  </si>
  <si>
    <r>
      <rPr>
        <sz val="11"/>
        <rFont val="Helv"/>
        <charset val="134"/>
      </rPr>
      <t xml:space="preserve">          </t>
    </r>
    <r>
      <rPr>
        <sz val="11"/>
        <rFont val="宋体"/>
        <charset val="134"/>
      </rPr>
      <t>政府住房基金收入</t>
    </r>
  </si>
  <si>
    <t xml:space="preserve">      其他收入</t>
  </si>
  <si>
    <t>三、债务收入</t>
  </si>
  <si>
    <t xml:space="preserve">    中央政府债务收入</t>
  </si>
  <si>
    <t xml:space="preserve">    地方政府债务收入</t>
  </si>
  <si>
    <t>四、转移性收入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</si>
  <si>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</si>
  <si>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</si>
  <si>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</si>
  <si>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</si>
  <si>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</si>
  <si>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</si>
  <si>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债务转贷收入</t>
  </si>
  <si>
    <t xml:space="preserve">    接受其他地区援助收入</t>
  </si>
  <si>
    <t xml:space="preserve">    动用预算稳定调节基金</t>
  </si>
  <si>
    <t>附表1-2</t>
  </si>
  <si>
    <t>2020年一般公共预算支出表</t>
  </si>
  <si>
    <t>单位：万元</t>
  </si>
  <si>
    <t>合     计</t>
  </si>
  <si>
    <t>一、本级支出</t>
  </si>
  <si>
    <t xml:space="preserve">   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</si>
  <si>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</si>
  <si>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</si>
  <si>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</si>
  <si>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</si>
  <si>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</si>
  <si>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</si>
  <si>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</si>
  <si>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</si>
  <si>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</si>
  <si>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</si>
  <si>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</si>
  <si>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</si>
  <si>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</si>
  <si>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</si>
  <si>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</si>
  <si>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</si>
  <si>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</si>
  <si>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</si>
  <si>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</si>
  <si>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</si>
  <si>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</si>
  <si>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二、转移性支出</t>
  </si>
  <si>
    <t xml:space="preserve">   返还性支出</t>
  </si>
  <si>
    <t xml:space="preserve">   一般性转移支付</t>
  </si>
  <si>
    <t xml:space="preserve">   专项转移支付</t>
  </si>
  <si>
    <t xml:space="preserve">   上解支出</t>
  </si>
  <si>
    <t xml:space="preserve">   调出资金   </t>
  </si>
  <si>
    <t>三、还本支出</t>
  </si>
  <si>
    <t>附表1-3</t>
  </si>
  <si>
    <t>2020年一般公共预算本级支出表</t>
  </si>
  <si>
    <t>科目编码</t>
  </si>
  <si>
    <t>科 目 名 称</t>
  </si>
  <si>
    <t>金额</t>
  </si>
  <si>
    <t>合   计</t>
  </si>
  <si>
    <t>201</t>
  </si>
  <si>
    <t>一般公共服务支出</t>
  </si>
  <si>
    <t>20101</t>
  </si>
  <si>
    <t>人大事务</t>
  </si>
  <si>
    <t>2010101</t>
  </si>
  <si>
    <t>行政运行</t>
  </si>
  <si>
    <t>2010102</t>
  </si>
  <si>
    <t>一般行政管理事务</t>
  </si>
  <si>
    <t>2010104</t>
  </si>
  <si>
    <t>人大会议</t>
  </si>
  <si>
    <t>2010108</t>
  </si>
  <si>
    <t>代表工作</t>
  </si>
  <si>
    <t>20102</t>
  </si>
  <si>
    <t>政协事务</t>
  </si>
  <si>
    <t>2010201</t>
  </si>
  <si>
    <t>2010204</t>
  </si>
  <si>
    <t>政协会议</t>
  </si>
  <si>
    <t>2010206</t>
  </si>
  <si>
    <t>参政议政</t>
  </si>
  <si>
    <t>2010299</t>
  </si>
  <si>
    <t>其他政协事务支出</t>
  </si>
  <si>
    <t>20103</t>
  </si>
  <si>
    <t>政府办公厅（室）及相关机构事务</t>
  </si>
  <si>
    <t>2010301</t>
  </si>
  <si>
    <t>2010302</t>
  </si>
  <si>
    <t>2010303</t>
  </si>
  <si>
    <t>机关服务</t>
  </si>
  <si>
    <t>2010306</t>
  </si>
  <si>
    <t>政务公开审批</t>
  </si>
  <si>
    <t>2010308</t>
  </si>
  <si>
    <t>信访事务</t>
  </si>
  <si>
    <t>2010350</t>
  </si>
  <si>
    <t>事业运行</t>
  </si>
  <si>
    <t>2010399</t>
  </si>
  <si>
    <t>其他政府办公厅（室）及相关机构事务支出</t>
  </si>
  <si>
    <t>20104</t>
  </si>
  <si>
    <t>发展与改革事务</t>
  </si>
  <si>
    <t>2010401</t>
  </si>
  <si>
    <t>2010406</t>
  </si>
  <si>
    <t>社会事业发展规划</t>
  </si>
  <si>
    <t>2010499</t>
  </si>
  <si>
    <t>其他发展与改革事务支出</t>
  </si>
  <si>
    <t>20105</t>
  </si>
  <si>
    <t>统计信息事务</t>
  </si>
  <si>
    <t>2010501</t>
  </si>
  <si>
    <t>2010507</t>
  </si>
  <si>
    <t>专项普查活动</t>
  </si>
  <si>
    <t>2010508</t>
  </si>
  <si>
    <t>统计抽样调查</t>
  </si>
  <si>
    <t>20106</t>
  </si>
  <si>
    <t>财政事务</t>
  </si>
  <si>
    <t>2010601</t>
  </si>
  <si>
    <t>2010607</t>
  </si>
  <si>
    <t>信息化建设</t>
  </si>
  <si>
    <t>2010608</t>
  </si>
  <si>
    <t>财政委托业务支出</t>
  </si>
  <si>
    <t>2010650</t>
  </si>
  <si>
    <t>2010699</t>
  </si>
  <si>
    <t>其他财政事务支出</t>
  </si>
  <si>
    <t>20107</t>
  </si>
  <si>
    <t>税收事务</t>
  </si>
  <si>
    <t>2010799</t>
  </si>
  <si>
    <t>其他税收事务支出</t>
  </si>
  <si>
    <t>20108</t>
  </si>
  <si>
    <t>审计事务</t>
  </si>
  <si>
    <t>2010801</t>
  </si>
  <si>
    <t>20110</t>
  </si>
  <si>
    <t>人力资源事务</t>
  </si>
  <si>
    <t>2011001</t>
  </si>
  <si>
    <t>20111</t>
  </si>
  <si>
    <t>纪检监察事务</t>
  </si>
  <si>
    <t>2011101</t>
  </si>
  <si>
    <t>2011102</t>
  </si>
  <si>
    <t>20113</t>
  </si>
  <si>
    <t>商贸事务</t>
  </si>
  <si>
    <t>2011301</t>
  </si>
  <si>
    <t>2011302</t>
  </si>
  <si>
    <t>2011308</t>
  </si>
  <si>
    <t>招商引资</t>
  </si>
  <si>
    <t>2011350</t>
  </si>
  <si>
    <t>20123</t>
  </si>
  <si>
    <t>民族事务</t>
  </si>
  <si>
    <t>2012304</t>
  </si>
  <si>
    <t>民族工作专项</t>
  </si>
  <si>
    <t>20126</t>
  </si>
  <si>
    <t>档案事务</t>
  </si>
  <si>
    <t>2012601</t>
  </si>
  <si>
    <t>20128</t>
  </si>
  <si>
    <t>民主党派及工商联事务</t>
  </si>
  <si>
    <t>2012801</t>
  </si>
  <si>
    <t>2012899</t>
  </si>
  <si>
    <t>其他民主党派及工商联事务支出</t>
  </si>
  <si>
    <t>20129</t>
  </si>
  <si>
    <t>群众团体事务</t>
  </si>
  <si>
    <t>2012901</t>
  </si>
  <si>
    <t>2012902</t>
  </si>
  <si>
    <t>2012999</t>
  </si>
  <si>
    <t>其他群众团体事务支出</t>
  </si>
  <si>
    <t>20131</t>
  </si>
  <si>
    <t>党委办公厅（室）及相关机构事务</t>
  </si>
  <si>
    <t>2013101</t>
  </si>
  <si>
    <t>2013199</t>
  </si>
  <si>
    <t>其他党委办公厅（室）及相关机构事务支出</t>
  </si>
  <si>
    <t>20132</t>
  </si>
  <si>
    <t>组织事务</t>
  </si>
  <si>
    <t>2013201</t>
  </si>
  <si>
    <t>2013250</t>
  </si>
  <si>
    <t>2013299</t>
  </si>
  <si>
    <t>其他组织事务支出</t>
  </si>
  <si>
    <t>20133</t>
  </si>
  <si>
    <t>宣传事务</t>
  </si>
  <si>
    <t>2013301</t>
  </si>
  <si>
    <t>2013399</t>
  </si>
  <si>
    <t>其他宣传事务支出</t>
  </si>
  <si>
    <t>20134</t>
  </si>
  <si>
    <t>统战事务</t>
  </si>
  <si>
    <t>2013401</t>
  </si>
  <si>
    <t>2013404</t>
  </si>
  <si>
    <t>宗教事务</t>
  </si>
  <si>
    <t>2013499</t>
  </si>
  <si>
    <t>其他统战事务支出</t>
  </si>
  <si>
    <t>20136</t>
  </si>
  <si>
    <t>其他共产党事务支出</t>
  </si>
  <si>
    <t>2013601</t>
  </si>
  <si>
    <t>2013650</t>
  </si>
  <si>
    <t>20137</t>
  </si>
  <si>
    <t>网信事务</t>
  </si>
  <si>
    <t>2013701</t>
  </si>
  <si>
    <t>2013799</t>
  </si>
  <si>
    <t>其他网信事务支出</t>
  </si>
  <si>
    <t>20138</t>
  </si>
  <si>
    <t>市场监督管理事务</t>
  </si>
  <si>
    <t>2013801</t>
  </si>
  <si>
    <t>2013802</t>
  </si>
  <si>
    <t>2013804</t>
  </si>
  <si>
    <t>市场监督管理专项</t>
  </si>
  <si>
    <t>2013815</t>
  </si>
  <si>
    <t>质量安全监管</t>
  </si>
  <si>
    <t>203</t>
  </si>
  <si>
    <t>国防支出</t>
  </si>
  <si>
    <t>20306</t>
  </si>
  <si>
    <t>国防动员</t>
  </si>
  <si>
    <t>2030601</t>
  </si>
  <si>
    <t>兵役征集</t>
  </si>
  <si>
    <t>2030603</t>
  </si>
  <si>
    <t>人民防空</t>
  </si>
  <si>
    <t>2030605</t>
  </si>
  <si>
    <t>国防教育</t>
  </si>
  <si>
    <t>2030607</t>
  </si>
  <si>
    <t>民兵</t>
  </si>
  <si>
    <t>2030699</t>
  </si>
  <si>
    <t>其他国防动员支出</t>
  </si>
  <si>
    <t>204</t>
  </si>
  <si>
    <t>公共安全支出</t>
  </si>
  <si>
    <t>20401</t>
  </si>
  <si>
    <t>武装警察部队</t>
  </si>
  <si>
    <t>2040199</t>
  </si>
  <si>
    <t>其他武装警察部队支出</t>
  </si>
  <si>
    <t>20402</t>
  </si>
  <si>
    <t>公安</t>
  </si>
  <si>
    <t>2040299</t>
  </si>
  <si>
    <t>其他公安支出</t>
  </si>
  <si>
    <t>20404</t>
  </si>
  <si>
    <t>检察</t>
  </si>
  <si>
    <t>2040401</t>
  </si>
  <si>
    <t>2040410</t>
  </si>
  <si>
    <t>检察监督</t>
  </si>
  <si>
    <t>2040499</t>
  </si>
  <si>
    <t>其他检察支出</t>
  </si>
  <si>
    <t>20405</t>
  </si>
  <si>
    <t>法院</t>
  </si>
  <si>
    <t>2040501</t>
  </si>
  <si>
    <t>20406</t>
  </si>
  <si>
    <t>司法</t>
  </si>
  <si>
    <t>2040601</t>
  </si>
  <si>
    <t>2040604</t>
  </si>
  <si>
    <t>基层司法业务</t>
  </si>
  <si>
    <t>2040605</t>
  </si>
  <si>
    <t>普法宣传</t>
  </si>
  <si>
    <t>2040607</t>
  </si>
  <si>
    <t>法律援助</t>
  </si>
  <si>
    <t>2040610</t>
  </si>
  <si>
    <t>社区矫正</t>
  </si>
  <si>
    <t>2040699</t>
  </si>
  <si>
    <t>其他司法支出</t>
  </si>
  <si>
    <t>20499</t>
  </si>
  <si>
    <t>其他公共安全支出</t>
  </si>
  <si>
    <t>2049901</t>
  </si>
  <si>
    <t>205</t>
  </si>
  <si>
    <t>教育支出</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</si>
  <si>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</si>
  <si>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</si>
  <si>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</si>
  <si>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</si>
  <si>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</si>
  <si>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</si>
  <si>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</si>
  <si>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</si>
  <si>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</si>
  <si>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</si>
  <si>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</si>
  <si>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</si>
  <si>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</si>
  <si>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</si>
  <si>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</si>
  <si>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</si>
  <si>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</si>
  <si>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20504</t>
  </si>
  <si>
    <t>成人教育</t>
  </si>
  <si>
    <t>2050499</t>
  </si>
  <si>
    <t>其他成人教育支出</t>
  </si>
  <si>
    <t>20505</t>
  </si>
  <si>
    <t>广播电视教育</t>
  </si>
  <si>
    <t>2050501</t>
  </si>
  <si>
    <t>广播电视学校</t>
  </si>
  <si>
    <t>20508</t>
  </si>
  <si>
    <t>进修及培训</t>
  </si>
  <si>
    <t>2050801</t>
  </si>
  <si>
    <t>教师进修</t>
  </si>
  <si>
    <t>2050802</t>
  </si>
  <si>
    <t>干部教育</t>
  </si>
  <si>
    <t>20509</t>
  </si>
  <si>
    <t>教育费附加安排的支出</t>
  </si>
  <si>
    <t>2050999</t>
  </si>
  <si>
    <t>其他教育费附加安排的支出</t>
  </si>
  <si>
    <t>20599</t>
  </si>
  <si>
    <t>其他教育支出</t>
  </si>
  <si>
    <t>2059999</t>
  </si>
  <si>
    <t>206</t>
  </si>
  <si>
    <t>科学技术支出</t>
  </si>
  <si>
    <t>20601</t>
  </si>
  <si>
    <t>科学技术管理事务</t>
  </si>
  <si>
    <t>2060101</t>
  </si>
  <si>
    <t>2060199</t>
  </si>
  <si>
    <t>其他科学技术管理事务支出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</si>
  <si>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</si>
  <si>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</si>
  <si>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</si>
  <si>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</si>
  <si>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</si>
  <si>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</si>
  <si>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</si>
  <si>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</si>
  <si>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</si>
  <si>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</si>
  <si>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</si>
  <si>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</si>
  <si>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2070101</t>
  </si>
  <si>
    <t>2070102</t>
  </si>
  <si>
    <t>2070104</t>
  </si>
  <si>
    <t>图书馆</t>
  </si>
  <si>
    <t>2070111</t>
  </si>
  <si>
    <t>文化创作与保护</t>
  </si>
  <si>
    <t>2070112</t>
  </si>
  <si>
    <t>文化和旅游市场管理</t>
  </si>
  <si>
    <t>2070114</t>
  </si>
  <si>
    <t>旅游行业业务管理</t>
  </si>
  <si>
    <t>2070199</t>
  </si>
  <si>
    <t>其他文化和旅游支出</t>
  </si>
  <si>
    <t>20702</t>
  </si>
  <si>
    <t>文物</t>
  </si>
  <si>
    <t>2070201</t>
  </si>
  <si>
    <t>2070204</t>
  </si>
  <si>
    <t>文物保护</t>
  </si>
  <si>
    <t>2070205</t>
  </si>
  <si>
    <t>博物馆</t>
  </si>
  <si>
    <t>20703</t>
  </si>
  <si>
    <t>体育</t>
  </si>
  <si>
    <t>2070301</t>
  </si>
  <si>
    <t>20799</t>
  </si>
  <si>
    <t>其他文化体育与传媒支出</t>
  </si>
  <si>
    <t>2079999</t>
  </si>
  <si>
    <t>208</t>
  </si>
  <si>
    <t>社会保障和就业支出</t>
  </si>
  <si>
    <t>20801</t>
  </si>
  <si>
    <t>人力资源和社会保障管理事务</t>
  </si>
  <si>
    <t>2080101</t>
  </si>
  <si>
    <t>2080105</t>
  </si>
  <si>
    <t>劳动保障监察</t>
  </si>
  <si>
    <t>2080199</t>
  </si>
  <si>
    <t>其他人力资源和社会保障管理事务支出</t>
  </si>
  <si>
    <t>20802</t>
  </si>
  <si>
    <t>民政管理事务</t>
  </si>
  <si>
    <t>2080201</t>
  </si>
  <si>
    <t>2080208</t>
  </si>
  <si>
    <t>基层政权和社区建设</t>
  </si>
  <si>
    <t>2080299</t>
  </si>
  <si>
    <t>其他民政管理事务支出</t>
  </si>
  <si>
    <t>20805</t>
  </si>
  <si>
    <t>行政事业单位离退休</t>
  </si>
  <si>
    <t>2080501</t>
  </si>
  <si>
    <t>归口管理的行政单位离退休</t>
  </si>
  <si>
    <t>2080502</t>
  </si>
  <si>
    <t>事业单位离退休</t>
  </si>
  <si>
    <t>2080505</t>
  </si>
  <si>
    <t>机关事业单位基本养老保险缴费支出</t>
  </si>
  <si>
    <t>2080507</t>
  </si>
  <si>
    <t>对机关事业单位基本养老保险基金的补助</t>
  </si>
  <si>
    <t>20807</t>
  </si>
  <si>
    <t>就业补助</t>
  </si>
  <si>
    <t>2080701</t>
  </si>
  <si>
    <t>就业创业服务补贴</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</si>
  <si>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</si>
  <si>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</si>
  <si>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</si>
  <si>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</si>
  <si>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</si>
  <si>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</si>
  <si>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</si>
  <si>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</si>
  <si>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</si>
  <si>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</si>
  <si>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</si>
  <si>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</si>
  <si>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</si>
  <si>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</si>
  <si>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</si>
  <si>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</si>
  <si>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</si>
  <si>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</si>
  <si>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</si>
  <si>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</si>
  <si>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</si>
  <si>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</si>
  <si>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20810</t>
  </si>
  <si>
    <t>社会福利</t>
  </si>
  <si>
    <t>2081001</t>
  </si>
  <si>
    <t>儿童福利</t>
  </si>
  <si>
    <t>2081002</t>
  </si>
  <si>
    <t>老年福利</t>
  </si>
  <si>
    <t>2081004</t>
  </si>
  <si>
    <t>殡葬</t>
  </si>
  <si>
    <t>20811</t>
  </si>
  <si>
    <t>残疾人事业</t>
  </si>
  <si>
    <t>2081101</t>
  </si>
  <si>
    <t>2081102</t>
  </si>
  <si>
    <t>2081104</t>
  </si>
  <si>
    <t>残疾人康复</t>
  </si>
  <si>
    <t>2081107</t>
  </si>
  <si>
    <t>残疾人生活和护理补贴</t>
  </si>
  <si>
    <t>2081199</t>
  </si>
  <si>
    <t>其他残疾人事业支出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</si>
  <si>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</si>
  <si>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</si>
  <si>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</si>
  <si>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</si>
  <si>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</si>
  <si>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</si>
  <si>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</si>
  <si>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</si>
  <si>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</si>
  <si>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</si>
  <si>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</si>
  <si>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</si>
  <si>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</si>
  <si>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</si>
  <si>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</si>
  <si>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</si>
  <si>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20826</t>
  </si>
  <si>
    <t>财政对基本养老保险基金的补助</t>
  </si>
  <si>
    <t>2082602</t>
  </si>
  <si>
    <t>财政对城乡居民基本养老保险基金的补助</t>
  </si>
  <si>
    <t>20828</t>
  </si>
  <si>
    <t>退役军人管理事务</t>
  </si>
  <si>
    <t>2082801</t>
  </si>
  <si>
    <t>2082804</t>
  </si>
  <si>
    <t>拥军优属</t>
  </si>
  <si>
    <t>2082850</t>
  </si>
  <si>
    <t>2082899</t>
  </si>
  <si>
    <t>其他退役军人事务管理支出</t>
  </si>
  <si>
    <t>20899</t>
  </si>
  <si>
    <t>其他社会保障和就业支出</t>
  </si>
  <si>
    <t>2089901</t>
  </si>
  <si>
    <t>210</t>
  </si>
  <si>
    <t>卫生健康支出</t>
  </si>
  <si>
    <t>21001</t>
  </si>
  <si>
    <t>卫生健康管理事务</t>
  </si>
  <si>
    <t>2100101</t>
  </si>
  <si>
    <t>2100199</t>
  </si>
  <si>
    <t>其他卫生健康管理事务支出</t>
  </si>
  <si>
    <t>21002</t>
  </si>
  <si>
    <t>公立医院</t>
  </si>
  <si>
    <t>2100201</t>
  </si>
  <si>
    <t>综合医院</t>
  </si>
  <si>
    <t>21003</t>
  </si>
  <si>
    <t>基层医疗卫生机构</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</si>
  <si>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</si>
  <si>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</si>
  <si>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</si>
  <si>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</si>
  <si>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</si>
  <si>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</si>
  <si>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</si>
  <si>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</si>
  <si>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</si>
  <si>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</si>
  <si>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</si>
  <si>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</si>
  <si>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</si>
  <si>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</si>
  <si>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</si>
  <si>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</si>
  <si>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</si>
  <si>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</si>
  <si>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</si>
  <si>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</si>
  <si>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</si>
  <si>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</si>
  <si>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</si>
  <si>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</si>
  <si>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</si>
  <si>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</si>
  <si>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</si>
  <si>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</si>
  <si>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21012</t>
  </si>
  <si>
    <t>财政对基本医疗保险基金的补助</t>
  </si>
  <si>
    <t>2101201</t>
  </si>
  <si>
    <t>财政对职工基本医疗保险基金的补助</t>
  </si>
  <si>
    <t>2101202</t>
  </si>
  <si>
    <t>财政对城乡居民基本医疗保险基金的补助</t>
  </si>
  <si>
    <t>21013</t>
  </si>
  <si>
    <t>医疗救助</t>
  </si>
  <si>
    <t>2101301</t>
  </si>
  <si>
    <t>城乡医疗救助</t>
  </si>
  <si>
    <t>21014</t>
  </si>
  <si>
    <t>优抚对象医疗</t>
  </si>
  <si>
    <t>2101401</t>
  </si>
  <si>
    <t>优抚对象医疗补助</t>
  </si>
  <si>
    <t>21015</t>
  </si>
  <si>
    <t>医疗保障管理事务</t>
  </si>
  <si>
    <t>2101501</t>
  </si>
  <si>
    <t>2101599</t>
  </si>
  <si>
    <t>其他医疗保障管理事务支出</t>
  </si>
  <si>
    <t>211</t>
  </si>
  <si>
    <t>节能环保支出</t>
  </si>
  <si>
    <t>21103</t>
  </si>
  <si>
    <t>污染防治</t>
  </si>
  <si>
    <t>2110301</t>
  </si>
  <si>
    <t>大气</t>
  </si>
  <si>
    <t>21104</t>
  </si>
  <si>
    <t>自然生态保护</t>
  </si>
  <si>
    <t>2110402</t>
  </si>
  <si>
    <t>农村环境保护</t>
  </si>
  <si>
    <t>21105</t>
  </si>
  <si>
    <t>天然林保护</t>
  </si>
  <si>
    <t>2110507</t>
  </si>
  <si>
    <t>停伐补助</t>
  </si>
  <si>
    <t>21106</t>
  </si>
  <si>
    <t>退耕还林</t>
  </si>
  <si>
    <t>2110602</t>
  </si>
  <si>
    <t>退耕现金</t>
  </si>
  <si>
    <t>21199</t>
  </si>
  <si>
    <t>其他节能环保支出</t>
  </si>
  <si>
    <t>2119901</t>
  </si>
  <si>
    <t>212</t>
  </si>
  <si>
    <t>城乡社区支出</t>
  </si>
  <si>
    <t>21201</t>
  </si>
  <si>
    <t>城乡社区管理事务</t>
  </si>
  <si>
    <t>2120101</t>
  </si>
  <si>
    <t>2120102</t>
  </si>
  <si>
    <t>2120104</t>
  </si>
  <si>
    <t>城管执法</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</si>
  <si>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</si>
  <si>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</si>
  <si>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</si>
  <si>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</si>
  <si>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</si>
  <si>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</si>
  <si>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</si>
  <si>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</si>
  <si>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</si>
  <si>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</si>
  <si>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</si>
  <si>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</si>
  <si>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</si>
  <si>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</si>
  <si>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2129901</t>
  </si>
  <si>
    <t>213</t>
  </si>
  <si>
    <t>农林水支出</t>
  </si>
  <si>
    <t>21301</t>
  </si>
  <si>
    <t>农业</t>
  </si>
  <si>
    <t>2130101</t>
  </si>
  <si>
    <t>2130108</t>
  </si>
  <si>
    <t>病虫害控制</t>
  </si>
  <si>
    <t>2130110</t>
  </si>
  <si>
    <t>执法监管</t>
  </si>
  <si>
    <t>2130119</t>
  </si>
  <si>
    <t>防灾救灾</t>
  </si>
  <si>
    <t>2130122</t>
  </si>
  <si>
    <t>农业生产支持补贴</t>
  </si>
  <si>
    <t>2130126</t>
  </si>
  <si>
    <t>农村公益事业</t>
  </si>
  <si>
    <t>2130152</t>
  </si>
  <si>
    <t>对高校毕业生到基层任职补助</t>
  </si>
  <si>
    <t>2130199</t>
  </si>
  <si>
    <t>其他农业支出</t>
  </si>
  <si>
    <t>21302</t>
  </si>
  <si>
    <t>林业和草原</t>
  </si>
  <si>
    <t>2130205</t>
  </si>
  <si>
    <t>森林培育</t>
  </si>
  <si>
    <t>2130213</t>
  </si>
  <si>
    <t>执法与监督</t>
  </si>
  <si>
    <t>2130234</t>
  </si>
  <si>
    <t>防灾减灾</t>
  </si>
  <si>
    <t>2130299</t>
  </si>
  <si>
    <t>其他林业支出</t>
  </si>
  <si>
    <t>21303</t>
  </si>
  <si>
    <t>水利</t>
  </si>
  <si>
    <t>2130301</t>
  </si>
  <si>
    <t>2130305</t>
  </si>
  <si>
    <t>水利工程建设</t>
  </si>
  <si>
    <t>2130310</t>
  </si>
  <si>
    <t>水土保持</t>
  </si>
  <si>
    <t>2130314</t>
  </si>
  <si>
    <t>防汛</t>
  </si>
  <si>
    <t>2130315</t>
  </si>
  <si>
    <t>抗旱</t>
  </si>
  <si>
    <t>2130316</t>
  </si>
  <si>
    <t>农田水利</t>
  </si>
  <si>
    <t>21305</t>
  </si>
  <si>
    <t>扶贫</t>
  </si>
  <si>
    <t>2130599</t>
  </si>
  <si>
    <t>其他扶贫支出</t>
  </si>
  <si>
    <t>21307</t>
  </si>
  <si>
    <t>农村综合改革</t>
  </si>
  <si>
    <t>2130705</t>
  </si>
  <si>
    <t>对村民委员会和村党支部的补助</t>
  </si>
  <si>
    <t>2130799</t>
  </si>
  <si>
    <t>其他农村综合改革支出</t>
  </si>
  <si>
    <t>21308</t>
  </si>
  <si>
    <t>普惠金融发展支出</t>
  </si>
  <si>
    <t>2130803</t>
  </si>
  <si>
    <t>农业保险保费补贴</t>
  </si>
  <si>
    <t>2130804</t>
  </si>
  <si>
    <t>创业担保贷款贴息</t>
  </si>
  <si>
    <t>2130899</t>
  </si>
  <si>
    <t>其他普惠金融发展支出</t>
  </si>
  <si>
    <t>21399</t>
  </si>
  <si>
    <t>其他农林水支出</t>
  </si>
  <si>
    <t>2139999</t>
  </si>
  <si>
    <t>214</t>
  </si>
  <si>
    <t>交通运输支出</t>
  </si>
  <si>
    <t>21401</t>
  </si>
  <si>
    <t>公路水路运输</t>
  </si>
  <si>
    <t>2140101</t>
  </si>
  <si>
    <t>2140102</t>
  </si>
  <si>
    <t>2140106</t>
  </si>
  <si>
    <t>公路养护</t>
  </si>
  <si>
    <t>2140112</t>
  </si>
  <si>
    <t>公路运输管理</t>
  </si>
  <si>
    <t>2140199</t>
  </si>
  <si>
    <t>其他公路水路运输支出</t>
  </si>
  <si>
    <t>21499</t>
  </si>
  <si>
    <t>其他交通运输支出</t>
  </si>
  <si>
    <t>2149999</t>
  </si>
  <si>
    <t>215</t>
  </si>
  <si>
    <t>资源勘探信息等支出</t>
  </si>
  <si>
    <t>21505</t>
  </si>
  <si>
    <t>工业和信息产业监管</t>
  </si>
  <si>
    <t>2150501</t>
  </si>
  <si>
    <t>2150502</t>
  </si>
  <si>
    <t>21508</t>
  </si>
  <si>
    <t>支持中小企业发展和管理支出</t>
  </si>
  <si>
    <t>2150899</t>
  </si>
  <si>
    <t>其他支持中小企业发展和管理支出</t>
  </si>
  <si>
    <t>216</t>
  </si>
  <si>
    <t>商业服务业等支出</t>
  </si>
  <si>
    <t>21602</t>
  </si>
  <si>
    <t>商业流通事务</t>
  </si>
  <si>
    <t>2160219</t>
  </si>
  <si>
    <t>民贸民品贷款贴息</t>
  </si>
  <si>
    <t>2160299</t>
  </si>
  <si>
    <t>其他商业流通事务支出</t>
  </si>
  <si>
    <t>220</t>
  </si>
  <si>
    <t>自然资源海洋气象等支出</t>
  </si>
  <si>
    <t>22001</t>
  </si>
  <si>
    <t>自然资源事务</t>
  </si>
  <si>
    <t>2200101</t>
  </si>
  <si>
    <t>221</t>
  </si>
  <si>
    <t>住房保障支出</t>
  </si>
  <si>
    <t>22101</t>
  </si>
  <si>
    <t>保障性安居工程支出</t>
  </si>
  <si>
    <t>2210103</t>
  </si>
  <si>
    <t>棚户区改造</t>
  </si>
  <si>
    <t>2210106</t>
  </si>
  <si>
    <t>公共租赁住房</t>
  </si>
  <si>
    <t>22102</t>
  </si>
  <si>
    <t>住房改革支出</t>
  </si>
  <si>
    <t>2210201</t>
  </si>
  <si>
    <t>住房公积金</t>
  </si>
  <si>
    <t>222</t>
  </si>
  <si>
    <t>粮油物资储备支出</t>
  </si>
  <si>
    <t>22201</t>
  </si>
  <si>
    <t>粮油事务</t>
  </si>
  <si>
    <t>2220115</t>
  </si>
  <si>
    <t>粮食风险基金</t>
  </si>
  <si>
    <t>2220199</t>
  </si>
  <si>
    <t>其他粮油事务支出</t>
  </si>
  <si>
    <t>224</t>
  </si>
  <si>
    <t>灾害防治及应急管理支出</t>
  </si>
  <si>
    <t>22401</t>
  </si>
  <si>
    <t>应急管理事务</t>
  </si>
  <si>
    <t>2240101</t>
  </si>
  <si>
    <t>2240102</t>
  </si>
  <si>
    <t>2240104</t>
  </si>
  <si>
    <t>灾害风险防治</t>
  </si>
  <si>
    <t>2240106</t>
  </si>
  <si>
    <t>安全监管</t>
  </si>
  <si>
    <t>2240199</t>
  </si>
  <si>
    <t>其他应急管理支出</t>
  </si>
  <si>
    <t>22402</t>
  </si>
  <si>
    <t>消防事务</t>
  </si>
  <si>
    <t>2240299</t>
  </si>
  <si>
    <t>其他消防事务支出</t>
  </si>
  <si>
    <t>22407</t>
  </si>
  <si>
    <t>自然灾害救灾及恢复重建支出</t>
  </si>
  <si>
    <t>2240799</t>
  </si>
  <si>
    <t>其他自然灾害生活救助支出</t>
  </si>
  <si>
    <t>227</t>
  </si>
  <si>
    <t>预备费</t>
  </si>
  <si>
    <t>229</t>
  </si>
  <si>
    <t>其他支出</t>
  </si>
  <si>
    <t>22902</t>
  </si>
  <si>
    <t>年初预留</t>
  </si>
  <si>
    <t>232</t>
  </si>
  <si>
    <t>债务付息支出</t>
  </si>
  <si>
    <t>23203</t>
  </si>
  <si>
    <t>地方政府一般债务付息支出</t>
  </si>
  <si>
    <t>2320301</t>
  </si>
  <si>
    <t>地方政府一般债券付息支出</t>
  </si>
  <si>
    <t>2320304</t>
  </si>
  <si>
    <t>地方政府其他一般债务付息支出</t>
  </si>
  <si>
    <t>233</t>
  </si>
  <si>
    <t>债务发行费用支出</t>
  </si>
  <si>
    <t>23303</t>
  </si>
  <si>
    <t>地方政府一般债务发行费用支出</t>
  </si>
  <si>
    <t>附表1-4</t>
  </si>
  <si>
    <t>2020年一般公共预算本级基本支出表</t>
  </si>
  <si>
    <t>经济分类科目编码</t>
  </si>
  <si>
    <t>类</t>
  </si>
  <si>
    <t>款</t>
  </si>
  <si>
    <t>合      计</t>
  </si>
  <si>
    <t>机关工资福利支出</t>
  </si>
  <si>
    <t>50101</t>
  </si>
  <si>
    <t>工资奖金津补贴</t>
  </si>
  <si>
    <t>50102</t>
  </si>
  <si>
    <t>社会保障缴费</t>
  </si>
  <si>
    <t>50103</t>
  </si>
  <si>
    <t>50199</t>
  </si>
  <si>
    <t>其他工资福利支出</t>
  </si>
  <si>
    <t>机关商品和服务支出</t>
  </si>
  <si>
    <t>50201</t>
  </si>
  <si>
    <t>办公经费</t>
  </si>
  <si>
    <t>50202</t>
  </si>
  <si>
    <t>会议费</t>
  </si>
  <si>
    <t>50203</t>
  </si>
  <si>
    <t>培训费</t>
  </si>
  <si>
    <t>50206</t>
  </si>
  <si>
    <t>公务接待费</t>
  </si>
  <si>
    <t>50208</t>
  </si>
  <si>
    <t>公务用车运行维护费</t>
  </si>
  <si>
    <t>50209</t>
  </si>
  <si>
    <t>维修（护）费</t>
  </si>
  <si>
    <t>50299</t>
  </si>
  <si>
    <t>其他商品和服务支出</t>
  </si>
  <si>
    <t>机关资本性支出（一）</t>
  </si>
  <si>
    <t>50306</t>
  </si>
  <si>
    <t>设备购置</t>
  </si>
  <si>
    <t>对事业单位经常性补助</t>
  </si>
  <si>
    <t>50501</t>
  </si>
  <si>
    <t>工资福利支出</t>
  </si>
  <si>
    <t>50502</t>
  </si>
  <si>
    <t>商品和服务支出</t>
  </si>
  <si>
    <t>对事业单位资本性补助</t>
  </si>
  <si>
    <t>50601</t>
  </si>
  <si>
    <t>资本性支出（一）</t>
  </si>
  <si>
    <t>对个人和家庭的补助</t>
  </si>
  <si>
    <t>50901</t>
  </si>
  <si>
    <t>社会福利和救助</t>
  </si>
  <si>
    <t>50905</t>
  </si>
  <si>
    <t>离退休费</t>
  </si>
  <si>
    <t>50999</t>
  </si>
  <si>
    <t>其他对个人和家庭补助</t>
  </si>
  <si>
    <t>附表1-5</t>
  </si>
  <si>
    <t>2020年一般公共预算税收返还、一般性和专项转移支付分地区安排情况表</t>
  </si>
  <si>
    <t>地区名称</t>
  </si>
  <si>
    <t>税收返还</t>
  </si>
  <si>
    <t>一般性转移支付</t>
  </si>
  <si>
    <t>专项转移支付</t>
  </si>
  <si>
    <t>备注：此表无内容，空表列示。</t>
  </si>
  <si>
    <t>附表1-6</t>
  </si>
  <si>
    <t>2020年一般公共预算专项转移支付分项目安排情况表</t>
  </si>
  <si>
    <t>项目名称</t>
  </si>
  <si>
    <t>附表1-7</t>
  </si>
  <si>
    <t>2020年政府性基金预算收入表</t>
  </si>
  <si>
    <t>科目名称</t>
  </si>
  <si>
    <t>预算数</t>
  </si>
  <si>
    <t>合计</t>
  </si>
  <si>
    <t>一、本级收入</t>
  </si>
  <si>
    <t>农网还贷资金收入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</si>
  <si>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</si>
  <si>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</si>
  <si>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</si>
  <si>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</si>
  <si>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</si>
  <si>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</si>
  <si>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</si>
  <si>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</si>
  <si>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</si>
  <si>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</si>
  <si>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</si>
  <si>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</si>
  <si>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</si>
  <si>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</si>
  <si>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</si>
  <si>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彩票发行机构和彩票销售机构的业务费用</t>
  </si>
  <si>
    <t>其他政府性基金收入</t>
  </si>
  <si>
    <t>二、转移性收入</t>
  </si>
  <si>
    <t>政府性基金转移收入</t>
  </si>
  <si>
    <t>上年结余收入</t>
  </si>
  <si>
    <t>调入资金</t>
  </si>
  <si>
    <t>附表1-8</t>
  </si>
  <si>
    <t>2020年政府性基金预算支出表</t>
  </si>
  <si>
    <r>
      <rPr>
        <b/>
        <sz val="11"/>
        <rFont val="方正书宋_GBK"/>
        <charset val="134"/>
      </rPr>
      <t>预算数</t>
    </r>
  </si>
  <si>
    <t>文化体育与传媒支出</t>
  </si>
  <si>
    <t xml:space="preserve">  国家电影事业发展专项资金安排的支出</t>
  </si>
  <si>
    <t xml:space="preserve">  旅游发展基金支出</t>
  </si>
  <si>
    <t xml:space="preserve">  国家电影事业发展专项资金对应专项债务收入支出</t>
  </si>
  <si>
    <t xml:space="preserve">  大中型水库移民后期扶持基金支出</t>
  </si>
  <si>
    <t xml:space="preserve">  小型水库移民扶助基金安排的支出</t>
  </si>
  <si>
    <t xml:space="preserve">  小型水库移民扶助基金对应专项债务收入安排支出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</si>
  <si>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</si>
  <si>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</si>
  <si>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</si>
  <si>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</si>
  <si>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</si>
  <si>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</si>
  <si>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</si>
  <si>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</si>
  <si>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</si>
  <si>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其他政府性基金及对应专项债务收入安排的支出</t>
  </si>
  <si>
    <t xml:space="preserve">  彩票发行销售机构业务费安排的支出</t>
  </si>
  <si>
    <t xml:space="preserve">  彩票公益金安排的支出</t>
  </si>
  <si>
    <t>政府性基金转移支付</t>
  </si>
  <si>
    <t>调出资金</t>
  </si>
  <si>
    <t>年终结余</t>
  </si>
  <si>
    <t>地方政府专项债务还本支出</t>
  </si>
  <si>
    <t>附表1-9</t>
  </si>
  <si>
    <t>2020年政府性基金预算本级支出表</t>
  </si>
  <si>
    <t>金 额</t>
  </si>
  <si>
    <t>20707</t>
  </si>
  <si>
    <t>国家电影事业发展专项资金安排的支出</t>
  </si>
  <si>
    <t>2070799</t>
  </si>
  <si>
    <t>其他国家电影事业发展专项资金支出</t>
  </si>
  <si>
    <t>20822</t>
  </si>
  <si>
    <t>大中型水库移民后期扶持基金支出</t>
  </si>
  <si>
    <t>2082201</t>
  </si>
  <si>
    <t>移民补助</t>
  </si>
  <si>
    <t>2082202</t>
  </si>
  <si>
    <t>基础设施建设和经济发展</t>
  </si>
  <si>
    <t>20823</t>
  </si>
  <si>
    <t>小型水库移民扶助基金安排的支出</t>
  </si>
  <si>
    <t>2082399</t>
  </si>
  <si>
    <t>其他小型水库移民扶助基金支出</t>
  </si>
  <si>
    <t>21208</t>
  </si>
  <si>
    <t>国有土地使用权出让收入安排的支出</t>
  </si>
  <si>
    <t>2120801</t>
  </si>
  <si>
    <t>征地和拆迁补偿支出</t>
  </si>
  <si>
    <t>2120803</t>
  </si>
  <si>
    <t>城市建设支出</t>
  </si>
  <si>
    <t>2120804</t>
  </si>
  <si>
    <t>农村基础设施建设支出</t>
  </si>
  <si>
    <t>2120805</t>
  </si>
  <si>
    <t>补助被征地农民支出</t>
  </si>
  <si>
    <t>2120806</t>
  </si>
  <si>
    <t>土地出让业务支出</t>
  </si>
  <si>
    <t>2120807</t>
  </si>
  <si>
    <t>廉租住房支出</t>
  </si>
  <si>
    <t>2120810</t>
  </si>
  <si>
    <t>棚户区改造支出</t>
  </si>
  <si>
    <t>2120811</t>
  </si>
  <si>
    <t>公共租赁住房支出</t>
  </si>
  <si>
    <t>2120899</t>
  </si>
  <si>
    <t>其他国有土地使用权出让收入安排的支出</t>
  </si>
  <si>
    <t>21210</t>
  </si>
  <si>
    <t>国有土地收益基金安排的支出</t>
  </si>
  <si>
    <t>2121001</t>
  </si>
  <si>
    <t>22960</t>
  </si>
  <si>
    <t>彩票公益金安排的支出</t>
  </si>
  <si>
    <t>2296002</t>
  </si>
  <si>
    <t>用于社会福利的彩票公益金支出</t>
  </si>
  <si>
    <t>23204</t>
  </si>
  <si>
    <t>地方政府专项债务付息支出</t>
  </si>
  <si>
    <t>2320431</t>
  </si>
  <si>
    <t>土地储备专项债券付息支出</t>
  </si>
  <si>
    <t>2320433</t>
  </si>
  <si>
    <t>棚户区改造专项债券付息支出</t>
  </si>
  <si>
    <t>2320499</t>
  </si>
  <si>
    <t>其他政府性基金债务付息支出</t>
  </si>
  <si>
    <t>23304</t>
  </si>
  <si>
    <t>地方政府专项债务发行费用支出</t>
  </si>
  <si>
    <t>2330431</t>
  </si>
  <si>
    <t>土地储备专项债券发行费用支出</t>
  </si>
  <si>
    <t>2330433</t>
  </si>
  <si>
    <t>棚户区改造专项债券发行费用支出</t>
  </si>
  <si>
    <t>2330499</t>
  </si>
  <si>
    <t>其他政府性基金债务发行费用支出</t>
  </si>
  <si>
    <t>附表1-10</t>
  </si>
  <si>
    <t>2020年政府性基金预算专项转移支付分地区安排表</t>
  </si>
  <si>
    <t xml:space="preserve">                         </t>
  </si>
  <si>
    <t>转移支付金额</t>
  </si>
  <si>
    <t>附表1-11</t>
  </si>
  <si>
    <t>2020年政府性基金预算专项转移支付分项目安排情况表</t>
  </si>
  <si>
    <t>项 目 名 称</t>
  </si>
  <si>
    <t>附表1-12</t>
  </si>
  <si>
    <t>2020年国有资本经营预算收入表</t>
  </si>
  <si>
    <t xml:space="preserve"> 利润收入</t>
  </si>
  <si>
    <t>　</t>
  </si>
  <si>
    <t xml:space="preserve"> 股利、股息收入</t>
  </si>
  <si>
    <t xml:space="preserve"> 产权转让收入</t>
  </si>
  <si>
    <t xml:space="preserve"> 清算收入</t>
  </si>
  <si>
    <t xml:space="preserve"> 其他国有资本经营收入</t>
  </si>
  <si>
    <t>备注：无国有资本经营预算收入，空表列示。</t>
  </si>
  <si>
    <t>附表1-13</t>
  </si>
  <si>
    <t>2020年国有资本经营预算支出表</t>
  </si>
  <si>
    <t xml:space="preserve"> 国有资本经营预算补充社保基金支出</t>
  </si>
  <si>
    <t xml:space="preserve"> 其他国有资本经营预算支出</t>
  </si>
  <si>
    <t xml:space="preserve"> 其他支出</t>
  </si>
  <si>
    <t xml:space="preserve"> 调出资金</t>
  </si>
  <si>
    <t>备注：无国有资本经营预算支出，空表列示。</t>
  </si>
  <si>
    <t>附表1-14</t>
  </si>
  <si>
    <t>2020年国有资本经营预算本级支出表</t>
  </si>
  <si>
    <r>
      <rPr>
        <sz val="10.5"/>
        <rFont val="方正仿宋_GBK"/>
        <charset val="134"/>
      </rPr>
      <t>单位：万元</t>
    </r>
  </si>
  <si>
    <t>223</t>
  </si>
  <si>
    <t>国有资本经营预算支出</t>
  </si>
  <si>
    <t>22301</t>
  </si>
  <si>
    <t>解决历史遗留问题及改革成本支出</t>
  </si>
  <si>
    <t>2230101</t>
  </si>
  <si>
    <t>厂办大集体改革支出</t>
  </si>
  <si>
    <t>……</t>
  </si>
  <si>
    <t>22302</t>
  </si>
  <si>
    <t>国有企业资本金注入</t>
  </si>
  <si>
    <t>2230201</t>
  </si>
  <si>
    <t>国有经济结构调整支出</t>
  </si>
  <si>
    <t>备注：无国有资本经营预算本级支出，空表列示</t>
  </si>
  <si>
    <t>附表1-15</t>
  </si>
  <si>
    <t>2020年国有资本经营预算专项转移支付分地区安排情况表</t>
  </si>
  <si>
    <t>备注：无国有资本经营预算专项转移支付，空表列示</t>
  </si>
  <si>
    <t>附表1-16</t>
  </si>
  <si>
    <t>2020年国有资本经营预算专项转移支付分项目安排情况表</t>
  </si>
  <si>
    <t>附表1-17</t>
  </si>
  <si>
    <t>2020年社会保险基金预算收入表</t>
  </si>
  <si>
    <t>金  额</t>
  </si>
  <si>
    <t>合  计</t>
  </si>
  <si>
    <t>社会保险基金收入</t>
  </si>
  <si>
    <t xml:space="preserve"> 企业职工基本养老保险收入</t>
  </si>
  <si>
    <t xml:space="preserve">  企业职工基本养老保险费收入</t>
  </si>
  <si>
    <t xml:space="preserve">  其他企业职工基本养老基金收入</t>
  </si>
  <si>
    <r>
      <rPr>
        <b/>
        <sz val="11"/>
        <rFont val="Times New Roman"/>
        <charset val="134"/>
      </rPr>
      <t xml:space="preserve">  </t>
    </r>
    <r>
      <rPr>
        <b/>
        <sz val="11"/>
        <rFont val="宋体"/>
        <charset val="134"/>
      </rPr>
      <t>职工基本医疗保险基金收入</t>
    </r>
  </si>
  <si>
    <r>
      <rPr>
        <sz val="11"/>
        <rFont val="Times New Roman"/>
        <charset val="134"/>
      </rPr>
      <t xml:space="preserve">    </t>
    </r>
    <r>
      <rPr>
        <sz val="11"/>
        <rFont val="宋体"/>
        <charset val="134"/>
      </rPr>
      <t>职工</t>
    </r>
    <r>
      <rPr>
        <sz val="11"/>
        <rFont val="Times New Roman"/>
        <charset val="134"/>
      </rPr>
      <t xml:space="preserve"> </t>
    </r>
    <r>
      <rPr>
        <sz val="11"/>
        <rFont val="宋体"/>
        <charset val="134"/>
      </rPr>
      <t>基本医疗保险费收入</t>
    </r>
  </si>
  <si>
    <r>
      <rPr>
        <sz val="11"/>
        <rFont val="Times New Roman"/>
        <charset val="134"/>
      </rPr>
      <t xml:space="preserve">    </t>
    </r>
    <r>
      <rPr>
        <sz val="11"/>
        <rFont val="宋体"/>
        <charset val="134"/>
      </rPr>
      <t>职工基本医疗保险基金财政补贴收入</t>
    </r>
  </si>
  <si>
    <r>
      <rPr>
        <sz val="11"/>
        <rFont val="Times New Roman"/>
        <charset val="134"/>
      </rPr>
      <t xml:space="preserve">    </t>
    </r>
    <r>
      <rPr>
        <sz val="11"/>
        <rFont val="宋体"/>
        <charset val="134"/>
      </rPr>
      <t>其他职工基本医疗保险基金收入</t>
    </r>
  </si>
  <si>
    <t xml:space="preserve"> 城乡居民基本养老保险基金收入</t>
  </si>
  <si>
    <r>
      <rPr>
        <b/>
        <sz val="11"/>
        <rFont val="Times New Roman"/>
        <charset val="134"/>
      </rPr>
      <t xml:space="preserve">  </t>
    </r>
    <r>
      <rPr>
        <b/>
        <sz val="11"/>
        <rFont val="宋体"/>
        <charset val="134"/>
      </rPr>
      <t>机关事业养老保险基金收入</t>
    </r>
  </si>
  <si>
    <t xml:space="preserve"> 城乡居民基本医疗保险基金收入</t>
  </si>
  <si>
    <t>转移性收入</t>
  </si>
  <si>
    <r>
      <rPr>
        <b/>
        <sz val="11"/>
        <rFont val="Times New Roman"/>
        <charset val="134"/>
      </rPr>
      <t xml:space="preserve">  </t>
    </r>
    <r>
      <rPr>
        <b/>
        <sz val="11"/>
        <rFont val="宋体"/>
        <charset val="134"/>
      </rPr>
      <t>上年结余收入</t>
    </r>
  </si>
  <si>
    <r>
      <rPr>
        <sz val="11"/>
        <rFont val="Times New Roman"/>
        <charset val="134"/>
      </rPr>
      <t xml:space="preserve">    </t>
    </r>
    <r>
      <rPr>
        <sz val="11"/>
        <rFont val="宋体"/>
        <charset val="134"/>
      </rPr>
      <t>社会保险基金预算上年结余收入</t>
    </r>
  </si>
  <si>
    <t>附表1-18</t>
  </si>
  <si>
    <t>2020年社会保险基金预算支出表</t>
  </si>
  <si>
    <t xml:space="preserve">          单位：万元</t>
  </si>
  <si>
    <t>社会保险基金支出</t>
  </si>
  <si>
    <t xml:space="preserve"> 企业职工基本养老保险基金支出</t>
  </si>
  <si>
    <t xml:space="preserve">  基本养老金</t>
  </si>
  <si>
    <t xml:space="preserve">  丧葬抚恤补助</t>
  </si>
  <si>
    <t xml:space="preserve">  其他企业职工基本养老保险基金支出</t>
  </si>
  <si>
    <t xml:space="preserve"> 职工基本医疗保险基金支出</t>
  </si>
  <si>
    <t xml:space="preserve">  职工基本医疗保险统筹基金</t>
  </si>
  <si>
    <t xml:space="preserve">  职工基本医疗保险个人账户基金</t>
  </si>
  <si>
    <t xml:space="preserve"> 城乡居民基本养老保险基金支出</t>
  </si>
  <si>
    <t xml:space="preserve"> 机关事业单位基本养老保险支出</t>
  </si>
  <si>
    <t xml:space="preserve"> 城乡居民基本医疗保险基金支出</t>
  </si>
  <si>
    <t>转移性支出</t>
  </si>
  <si>
    <r>
      <rPr>
        <b/>
        <sz val="11"/>
        <rFont val="Times New Roman"/>
        <charset val="134"/>
      </rPr>
      <t xml:space="preserve">  </t>
    </r>
    <r>
      <rPr>
        <b/>
        <sz val="11"/>
        <rFont val="宋体"/>
        <charset val="134"/>
      </rPr>
      <t>年终结余</t>
    </r>
  </si>
  <si>
    <r>
      <rPr>
        <sz val="11"/>
        <rFont val="Times New Roman"/>
        <charset val="134"/>
      </rPr>
      <t xml:space="preserve">    </t>
    </r>
    <r>
      <rPr>
        <sz val="11"/>
        <rFont val="宋体"/>
        <charset val="134"/>
      </rPr>
      <t>社会保险基金预算年终结余</t>
    </r>
  </si>
  <si>
    <r>
      <rPr>
        <sz val="11"/>
        <rFont val="黑体"/>
        <charset val="134"/>
      </rPr>
      <t>附表</t>
    </r>
    <r>
      <rPr>
        <sz val="11"/>
        <rFont val="Times New Roman"/>
        <charset val="134"/>
      </rPr>
      <t>2-1.2.3</t>
    </r>
  </si>
  <si>
    <t>山海关区2020年政府地方政府债务限额及余额预算情况表</t>
  </si>
  <si>
    <t>单位：亿元</t>
  </si>
  <si>
    <t>地   区</t>
  </si>
  <si>
    <t>2020年债务限额</t>
  </si>
  <si>
    <t>2020年债务余额预计执行数</t>
  </si>
  <si>
    <t>小计</t>
  </si>
  <si>
    <t>一般债务</t>
  </si>
  <si>
    <t>专项债务</t>
  </si>
  <si>
    <t>山海关区本级</t>
  </si>
  <si>
    <t>注：1.本表反映上一年度本地区、本级及分地区地方政府债务限额及余额预计执行数。</t>
  </si>
  <si>
    <t>2.本表由县级以上地方各级财政部门在同级人民代表大会批准预算后二十日内公开。</t>
  </si>
  <si>
    <r>
      <rPr>
        <sz val="11"/>
        <rFont val="黑体"/>
        <charset val="134"/>
      </rPr>
      <t>附表</t>
    </r>
    <r>
      <rPr>
        <sz val="11"/>
        <rFont val="Times New Roman"/>
        <charset val="134"/>
      </rPr>
      <t>2-4</t>
    </r>
  </si>
  <si>
    <t>山海关区2020年地方政府债券发行及还本付息情况表</t>
  </si>
  <si>
    <t>项    目</t>
  </si>
  <si>
    <t>山海关区</t>
  </si>
  <si>
    <t>备注</t>
  </si>
  <si>
    <t>一、2019年发行预计执行数</t>
  </si>
  <si>
    <t>（一）一般债券</t>
  </si>
  <si>
    <t xml:space="preserve">   其中：再融资债券</t>
  </si>
  <si>
    <t>（二）专项债券</t>
  </si>
  <si>
    <t>二、2019年还本预计执行数</t>
  </si>
  <si>
    <t>三、2019年付息预计执行数</t>
  </si>
  <si>
    <t>四、2020年还本预算数</t>
  </si>
  <si>
    <t xml:space="preserve">   其中：再融资</t>
  </si>
  <si>
    <t xml:space="preserve">      财政预算安排 </t>
  </si>
  <si>
    <t xml:space="preserve">      财政预算安排</t>
  </si>
  <si>
    <t>五、2020年付息预算数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</si>
  <si>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</si>
  <si>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</si>
  <si>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附表2-5</t>
  </si>
  <si>
    <t>山海关区本级2020年地方政府债务限额提前下达情况表</t>
  </si>
  <si>
    <t>项目</t>
  </si>
  <si>
    <t>本地区</t>
  </si>
  <si>
    <t>本级</t>
  </si>
  <si>
    <t>下级</t>
  </si>
  <si>
    <t>一、2019年地方政府债务限额</t>
  </si>
  <si>
    <t>其中： 一般债务限额</t>
  </si>
  <si>
    <t xml:space="preserve">    专项债务限额</t>
  </si>
  <si>
    <t>二、提前下达的2020年地方政府债务新增限额</t>
  </si>
  <si>
    <t>注：本表反映本地区及本级年初预算中列示的地方政府债务限额情况，由县级以上地方各级财政部门在同级人大常委会批准年度预算后二十日内公开。</t>
  </si>
  <si>
    <t>表2-6</t>
  </si>
  <si>
    <t xml:space="preserve"> 2020年区级使用新增地方政府债务资金安排表</t>
  </si>
  <si>
    <t>序号</t>
  </si>
  <si>
    <t>项目主管部门</t>
  </si>
  <si>
    <t>债券性质</t>
  </si>
  <si>
    <t>债券规模</t>
  </si>
  <si>
    <t>山海关区文化体育活动中心项目</t>
  </si>
  <si>
    <t>山海关区教育和体育局</t>
  </si>
  <si>
    <t>专项债券</t>
  </si>
  <si>
    <t>南海村棚户区改造项目—（返迁安置房）</t>
  </si>
  <si>
    <t>山海关区城乡建设办公室</t>
  </si>
  <si>
    <t>2020年山海关区老旧小区改造项目</t>
  </si>
  <si>
    <t>山海关区住房和城乡建设局</t>
  </si>
  <si>
    <t>京津冀电子信息数字产业园项目</t>
  </si>
  <si>
    <t>山海关临港经济开发区管理委员会</t>
  </si>
  <si>
    <t>表2-7</t>
  </si>
  <si>
    <t>山海关区2020年地方政府债融资债券分月发行安排表</t>
  </si>
  <si>
    <t>时间</t>
  </si>
  <si>
    <t>再融资债券计划发行规模</t>
  </si>
  <si>
    <t>1月</t>
  </si>
  <si>
    <t>2月</t>
  </si>
  <si>
    <t>3月</t>
  </si>
  <si>
    <t>4月</t>
  </si>
  <si>
    <t>5月</t>
  </si>
  <si>
    <t>6月</t>
  </si>
  <si>
    <t>7月</t>
  </si>
  <si>
    <t>8月</t>
  </si>
  <si>
    <t>9月</t>
  </si>
  <si>
    <t>10月</t>
  </si>
  <si>
    <t>11月</t>
  </si>
  <si>
    <t>12月</t>
  </si>
  <si>
    <t>注：山海关区2020年区级尚未申请再融资债券，空表列示。</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</si>
</sst>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 numFmtId="177" formatCode="#,##0_ "/>
    <numFmt numFmtId="178" formatCode="0_);[Red]\(0\)"/>
  </numFmts>
  <fonts count="73">
    <font>
      <sz val="11"/>
      <color theme="1"/>
      <name val="宋体"/>
      <charset val="134"/>
      <scheme val="minor"/>
    </font>
    <font>
      <sz val="11"/>
      <color theme="1"/>
      <name val="仿宋"/>
      <charset val="134"/>
    </font>
    <font>
      <b/>
      <sz val="11"/>
      <color theme="1"/>
      <name val="仿宋"/>
      <charset val="134"/>
    </font>
    <font>
      <sz val="11"/>
      <color theme="1"/>
      <name val="黑体"/>
      <charset val="134"/>
    </font>
    <font>
      <b/>
      <sz val="14"/>
      <color theme="1"/>
      <name val="仿宋"/>
      <charset val="134"/>
    </font>
    <font>
      <sz val="12"/>
      <color theme="1"/>
      <name val="仿宋"/>
      <charset val="134"/>
    </font>
    <font>
      <b/>
      <sz val="16"/>
      <color theme="1"/>
      <name val="仿宋"/>
      <charset val="134"/>
    </font>
    <font>
      <sz val="11"/>
      <name val="黑体"/>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4"/>
      <name val="Times New Roman"/>
      <charset val="134"/>
    </font>
    <font>
      <sz val="10.5"/>
      <color theme="1"/>
      <name val="Calibri"/>
      <charset val="134"/>
    </font>
    <font>
      <b/>
      <sz val="12"/>
      <name val="Times New Roman"/>
      <charset val="134"/>
    </font>
    <font>
      <sz val="11"/>
      <name val="方正仿宋_GBK"/>
      <charset val="134"/>
    </font>
    <font>
      <b/>
      <sz val="18"/>
      <color theme="1"/>
      <name val="宋体"/>
      <charset val="134"/>
    </font>
    <font>
      <sz val="10"/>
      <color theme="1"/>
      <name val="宋体"/>
      <charset val="134"/>
    </font>
    <font>
      <b/>
      <sz val="11"/>
      <name val="宋体"/>
      <charset val="134"/>
      <scheme val="minor"/>
    </font>
    <font>
      <b/>
      <sz val="11"/>
      <name val="Times New Roman"/>
      <charset val="134"/>
    </font>
    <font>
      <b/>
      <sz val="11"/>
      <name val="宋体"/>
      <charset val="134"/>
    </font>
    <font>
      <sz val="11"/>
      <name val="Times New Roman"/>
      <charset val="134"/>
    </font>
    <font>
      <sz val="11"/>
      <name val="宋体"/>
      <charset val="134"/>
    </font>
    <font>
      <sz val="11"/>
      <name val="宋体"/>
      <charset val="134"/>
      <scheme val="minor"/>
    </font>
    <font>
      <sz val="10.5"/>
      <color theme="1"/>
      <name val="宋体"/>
      <charset val="134"/>
    </font>
    <font>
      <sz val="12"/>
      <color theme="1"/>
      <name val="宋体"/>
      <charset val="134"/>
    </font>
    <font>
      <b/>
      <sz val="18"/>
      <name val="方正小标宋_GBK"/>
      <charset val="134"/>
    </font>
    <font>
      <b/>
      <sz val="18"/>
      <name val="Times New Roman"/>
      <charset val="134"/>
    </font>
    <font>
      <sz val="10.5"/>
      <name val="Times New Roman"/>
      <charset val="134"/>
    </font>
    <font>
      <b/>
      <sz val="11"/>
      <name val="方正书宋_GBK"/>
      <charset val="134"/>
    </font>
    <font>
      <b/>
      <sz val="18"/>
      <name val="宋体"/>
      <charset val="134"/>
      <scheme val="minor"/>
    </font>
    <font>
      <b/>
      <sz val="11"/>
      <color theme="1"/>
      <name val="宋体"/>
      <charset val="134"/>
      <scheme val="minor"/>
    </font>
    <font>
      <sz val="9"/>
      <name val="宋体"/>
      <charset val="134"/>
    </font>
    <font>
      <b/>
      <sz val="11"/>
      <color indexed="8"/>
      <name val="方正书宋_GBK"/>
      <charset val="134"/>
    </font>
    <font>
      <b/>
      <sz val="10.5"/>
      <color indexed="8"/>
      <name val="方正书宋_GBK"/>
      <charset val="134"/>
    </font>
    <font>
      <b/>
      <sz val="10.5"/>
      <color indexed="8"/>
      <name val="Times New Roman"/>
      <charset val="134"/>
    </font>
    <font>
      <sz val="10.5"/>
      <color indexed="8"/>
      <name val="宋体"/>
      <charset val="134"/>
    </font>
    <font>
      <b/>
      <sz val="11"/>
      <color indexed="8"/>
      <name val="宋体"/>
      <charset val="134"/>
      <scheme val="minor"/>
    </font>
    <font>
      <sz val="11"/>
      <color indexed="8"/>
      <name val="宋体"/>
      <charset val="134"/>
      <scheme val="minor"/>
    </font>
    <font>
      <b/>
      <sz val="16"/>
      <color rgb="FF000000"/>
      <name val="宋体"/>
      <charset val="134"/>
    </font>
    <font>
      <sz val="10"/>
      <color rgb="FF000000"/>
      <name val="宋体"/>
      <charset val="134"/>
    </font>
    <font>
      <b/>
      <sz val="11"/>
      <color rgb="FF000000"/>
      <name val="宋体"/>
      <charset val="134"/>
    </font>
    <font>
      <b/>
      <sz val="16"/>
      <color theme="1"/>
      <name val="宋体"/>
      <charset val="134"/>
      <scheme val="minor"/>
    </font>
    <font>
      <sz val="12"/>
      <color theme="1"/>
      <name val="Times New Roman"/>
      <charset val="134"/>
    </font>
    <font>
      <b/>
      <sz val="9"/>
      <color theme="1"/>
      <name val="宋体"/>
      <charset val="134"/>
    </font>
    <font>
      <b/>
      <sz val="9"/>
      <name val="宋体"/>
      <charset val="134"/>
    </font>
    <font>
      <sz val="10"/>
      <color theme="1"/>
      <name val="Arial"/>
      <charset val="134"/>
    </font>
    <font>
      <sz val="11"/>
      <name val="Helv"/>
      <charset val="134"/>
    </font>
    <font>
      <b/>
      <sz val="11"/>
      <color indexed="8"/>
      <name val="宋体"/>
      <charset val="134"/>
    </font>
    <font>
      <sz val="11"/>
      <color indexed="8"/>
      <name val="宋体"/>
      <charset val="134"/>
    </font>
    <font>
      <sz val="11"/>
      <color theme="0"/>
      <name val="宋体"/>
      <charset val="0"/>
      <scheme val="minor"/>
    </font>
    <font>
      <sz val="12"/>
      <name val="宋体"/>
      <charset val="134"/>
    </font>
    <font>
      <sz val="11"/>
      <color theme="1"/>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sz val="10"/>
      <name val="Helv"/>
      <charset val="134"/>
    </font>
    <font>
      <sz val="12"/>
      <color rgb="FF000000"/>
      <name val="宋体"/>
      <charset val="134"/>
    </font>
    <font>
      <sz val="10.5"/>
      <name val="方正仿宋_GBK"/>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FFFF"/>
        <bgColor rgb="FFFFFFFF"/>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104">
    <xf numFmtId="0" fontId="0" fillId="0" borderId="0">
      <alignment vertical="center"/>
    </xf>
    <xf numFmtId="42" fontId="0" fillId="0" borderId="0" applyFont="0" applyFill="0" applyBorder="0" applyAlignment="0" applyProtection="0">
      <alignment vertical="center"/>
    </xf>
    <xf numFmtId="0" fontId="52" fillId="10" borderId="0" applyNumberFormat="0" applyBorder="0" applyAlignment="0" applyProtection="0">
      <alignment vertical="center"/>
    </xf>
    <xf numFmtId="0" fontId="55" fillId="1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0" borderId="0">
      <protection locked="0"/>
    </xf>
    <xf numFmtId="0" fontId="52" fillId="7" borderId="0" applyNumberFormat="0" applyBorder="0" applyAlignment="0" applyProtection="0">
      <alignment vertical="center"/>
    </xf>
    <xf numFmtId="0" fontId="57" fillId="16" borderId="0" applyNumberFormat="0" applyBorder="0" applyAlignment="0" applyProtection="0">
      <alignment vertical="center"/>
    </xf>
    <xf numFmtId="43" fontId="0" fillId="0" borderId="0" applyFont="0" applyFill="0" applyBorder="0" applyAlignment="0" applyProtection="0">
      <alignment vertical="center"/>
    </xf>
    <xf numFmtId="9" fontId="0" fillId="0" borderId="0" applyFont="0" applyFill="0" applyBorder="0" applyAlignment="0" applyProtection="0">
      <alignment vertical="center"/>
    </xf>
    <xf numFmtId="0" fontId="50" fillId="13"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20" borderId="23" applyNumberFormat="0" applyFont="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62" fillId="0" borderId="19" applyNumberFormat="0" applyFill="0" applyAlignment="0" applyProtection="0">
      <alignment vertical="center"/>
    </xf>
    <xf numFmtId="9" fontId="49" fillId="0" borderId="0" applyFont="0" applyFill="0" applyBorder="0" applyAlignment="0" applyProtection="0">
      <alignment vertical="center"/>
    </xf>
    <xf numFmtId="0" fontId="53" fillId="0" borderId="19" applyNumberFormat="0" applyFill="0" applyAlignment="0" applyProtection="0">
      <alignment vertical="center"/>
    </xf>
    <xf numFmtId="9" fontId="0" fillId="0" borderId="0" applyFont="0" applyFill="0" applyBorder="0" applyAlignment="0" applyProtection="0">
      <alignment vertical="center"/>
    </xf>
    <xf numFmtId="0" fontId="50" fillId="9" borderId="0" applyNumberFormat="0" applyBorder="0" applyAlignment="0" applyProtection="0">
      <alignment vertical="center"/>
    </xf>
    <xf numFmtId="0" fontId="58" fillId="0" borderId="21" applyNumberFormat="0" applyFill="0" applyAlignment="0" applyProtection="0">
      <alignment vertical="center"/>
    </xf>
    <xf numFmtId="0" fontId="50" fillId="26" borderId="0" applyNumberFormat="0" applyBorder="0" applyAlignment="0" applyProtection="0">
      <alignment vertical="center"/>
    </xf>
    <xf numFmtId="0" fontId="67" fillId="14" borderId="25" applyNumberFormat="0" applyAlignment="0" applyProtection="0">
      <alignment vertical="center"/>
    </xf>
    <xf numFmtId="0" fontId="56" fillId="14" borderId="20" applyNumberFormat="0" applyAlignment="0" applyProtection="0">
      <alignment vertical="center"/>
    </xf>
    <xf numFmtId="0" fontId="60" fillId="19" borderId="22" applyNumberFormat="0" applyAlignment="0" applyProtection="0">
      <alignment vertical="center"/>
    </xf>
    <xf numFmtId="0" fontId="52" fillId="24" borderId="0" applyNumberFormat="0" applyBorder="0" applyAlignment="0" applyProtection="0">
      <alignment vertical="center"/>
    </xf>
    <xf numFmtId="0" fontId="50" fillId="6" borderId="0" applyNumberFormat="0" applyBorder="0" applyAlignment="0" applyProtection="0">
      <alignment vertical="center"/>
    </xf>
    <xf numFmtId="0" fontId="68" fillId="0" borderId="26" applyNumberFormat="0" applyFill="0" applyAlignment="0" applyProtection="0">
      <alignment vertical="center"/>
    </xf>
    <xf numFmtId="0" fontId="64" fillId="0" borderId="24" applyNumberFormat="0" applyFill="0" applyAlignment="0" applyProtection="0">
      <alignment vertical="center"/>
    </xf>
    <xf numFmtId="0" fontId="54" fillId="8" borderId="0" applyNumberFormat="0" applyBorder="0" applyAlignment="0" applyProtection="0">
      <alignment vertical="center"/>
    </xf>
    <xf numFmtId="0" fontId="69" fillId="28" borderId="0" applyNumberFormat="0" applyBorder="0" applyAlignment="0" applyProtection="0">
      <alignment vertical="center"/>
    </xf>
    <xf numFmtId="9" fontId="0" fillId="0" borderId="0" applyFont="0" applyFill="0" applyBorder="0" applyAlignment="0" applyProtection="0">
      <alignment vertical="center"/>
    </xf>
    <xf numFmtId="0" fontId="52" fillId="12" borderId="0" applyNumberFormat="0" applyBorder="0" applyAlignment="0" applyProtection="0">
      <alignment vertical="center"/>
    </xf>
    <xf numFmtId="0" fontId="50" fillId="30" borderId="0" applyNumberFormat="0" applyBorder="0" applyAlignment="0" applyProtection="0">
      <alignment vertical="center"/>
    </xf>
    <xf numFmtId="0" fontId="52" fillId="15" borderId="0" applyNumberFormat="0" applyBorder="0" applyAlignment="0" applyProtection="0">
      <alignment vertical="center"/>
    </xf>
    <xf numFmtId="0" fontId="52" fillId="32" borderId="0" applyNumberFormat="0" applyBorder="0" applyAlignment="0" applyProtection="0">
      <alignment vertical="center"/>
    </xf>
    <xf numFmtId="0" fontId="52" fillId="25" borderId="0" applyNumberFormat="0" applyBorder="0" applyAlignment="0" applyProtection="0">
      <alignment vertical="center"/>
    </xf>
    <xf numFmtId="9" fontId="0" fillId="0" borderId="0" applyFont="0" applyFill="0" applyBorder="0" applyAlignment="0" applyProtection="0">
      <alignment vertical="center"/>
    </xf>
    <xf numFmtId="0" fontId="52" fillId="29" borderId="0" applyNumberFormat="0" applyBorder="0" applyAlignment="0" applyProtection="0">
      <alignment vertical="center"/>
    </xf>
    <xf numFmtId="0" fontId="50" fillId="31" borderId="0" applyNumberFormat="0" applyBorder="0" applyAlignment="0" applyProtection="0">
      <alignment vertical="center"/>
    </xf>
    <xf numFmtId="41" fontId="0" fillId="0" borderId="0" applyFont="0" applyFill="0" applyBorder="0" applyAlignment="0" applyProtection="0">
      <alignment vertical="center"/>
    </xf>
    <xf numFmtId="0" fontId="50" fillId="18" borderId="0" applyNumberFormat="0" applyBorder="0" applyAlignment="0" applyProtection="0">
      <alignment vertical="center"/>
    </xf>
    <xf numFmtId="41" fontId="0" fillId="0" borderId="0" applyFont="0" applyFill="0" applyBorder="0" applyAlignment="0" applyProtection="0">
      <alignment vertical="center"/>
    </xf>
    <xf numFmtId="0" fontId="52" fillId="22" borderId="0" applyNumberFormat="0" applyBorder="0" applyAlignment="0" applyProtection="0">
      <alignment vertical="center"/>
    </xf>
    <xf numFmtId="43" fontId="51" fillId="0" borderId="0" applyFont="0" applyFill="0" applyBorder="0" applyAlignment="0" applyProtection="0">
      <alignment vertical="center"/>
    </xf>
    <xf numFmtId="0" fontId="0" fillId="0" borderId="0"/>
    <xf numFmtId="0" fontId="52" fillId="34" borderId="0" applyNumberFormat="0" applyBorder="0" applyAlignment="0" applyProtection="0">
      <alignment vertical="center"/>
    </xf>
    <xf numFmtId="0" fontId="50" fillId="21" borderId="0" applyNumberFormat="0" applyBorder="0" applyAlignment="0" applyProtection="0">
      <alignment vertical="center"/>
    </xf>
    <xf numFmtId="0" fontId="52" fillId="17" borderId="0" applyNumberFormat="0" applyBorder="0" applyAlignment="0" applyProtection="0">
      <alignment vertical="center"/>
    </xf>
    <xf numFmtId="0" fontId="50" fillId="5" borderId="0" applyNumberFormat="0" applyBorder="0" applyAlignment="0" applyProtection="0">
      <alignment vertical="center"/>
    </xf>
    <xf numFmtId="0" fontId="50" fillId="33" borderId="0" applyNumberFormat="0" applyBorder="0" applyAlignment="0" applyProtection="0">
      <alignment vertical="center"/>
    </xf>
    <xf numFmtId="0" fontId="52" fillId="27" borderId="0" applyNumberFormat="0" applyBorder="0" applyAlignment="0" applyProtection="0">
      <alignment vertical="center"/>
    </xf>
    <xf numFmtId="0" fontId="50" fillId="35" borderId="0" applyNumberFormat="0" applyBorder="0" applyAlignment="0" applyProtection="0">
      <alignment vertical="center"/>
    </xf>
    <xf numFmtId="0" fontId="0" fillId="0" borderId="0"/>
    <xf numFmtId="0" fontId="0" fillId="0" borderId="0">
      <alignment vertical="center"/>
    </xf>
    <xf numFmtId="9" fontId="4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51" fillId="0" borderId="0"/>
    <xf numFmtId="0" fontId="51" fillId="0" borderId="0"/>
    <xf numFmtId="0" fontId="32" fillId="0" borderId="0">
      <protection locked="0"/>
    </xf>
    <xf numFmtId="0" fontId="32" fillId="0" borderId="0">
      <protection locked="0"/>
    </xf>
    <xf numFmtId="0" fontId="5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protection locked="0"/>
    </xf>
    <xf numFmtId="0" fontId="32" fillId="0" borderId="0">
      <protection locked="0"/>
    </xf>
    <xf numFmtId="0" fontId="0" fillId="0" borderId="0">
      <alignment vertical="center"/>
    </xf>
    <xf numFmtId="0" fontId="51" fillId="0" borderId="0">
      <alignment vertical="center"/>
    </xf>
    <xf numFmtId="0" fontId="51" fillId="0" borderId="0">
      <alignment vertical="center"/>
    </xf>
    <xf numFmtId="0" fontId="0" fillId="0" borderId="0">
      <alignment vertical="center"/>
    </xf>
    <xf numFmtId="0" fontId="0" fillId="0" borderId="0">
      <alignment vertical="center"/>
    </xf>
    <xf numFmtId="0" fontId="0" fillId="0" borderId="0"/>
    <xf numFmtId="0" fontId="0" fillId="0" borderId="0"/>
    <xf numFmtId="0" fontId="51" fillId="0" borderId="0"/>
    <xf numFmtId="0" fontId="0" fillId="0" borderId="0"/>
    <xf numFmtId="0" fontId="32" fillId="0" borderId="0">
      <protection locked="0"/>
    </xf>
    <xf numFmtId="0" fontId="0" fillId="0" borderId="0">
      <alignment vertical="center"/>
    </xf>
    <xf numFmtId="0" fontId="70" fillId="0" borderId="0"/>
    <xf numFmtId="43" fontId="0" fillId="0" borderId="0" applyFont="0" applyFill="0" applyBorder="0" applyAlignment="0" applyProtection="0">
      <alignment vertical="center"/>
    </xf>
    <xf numFmtId="43" fontId="51" fillId="0" borderId="0" applyFont="0" applyFill="0" applyBorder="0" applyAlignment="0" applyProtection="0">
      <alignment vertical="center"/>
    </xf>
    <xf numFmtId="43" fontId="0" fillId="0" borderId="0" applyFont="0" applyFill="0" applyBorder="0" applyAlignment="0" applyProtection="0">
      <alignment vertical="center"/>
    </xf>
    <xf numFmtId="43" fontId="71" fillId="36" borderId="0" applyBorder="0" applyProtection="0">
      <alignment vertical="center"/>
    </xf>
    <xf numFmtId="43" fontId="71" fillId="36" borderId="0" applyBorder="0" applyProtection="0">
      <alignment vertical="center"/>
    </xf>
  </cellStyleXfs>
  <cellXfs count="2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pplyAlignment="1">
      <alignment horizontal="righ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6" fillId="0" borderId="0" xfId="0" applyFont="1" applyFill="1" applyAlignment="1">
      <alignment horizontal="center" vertical="center"/>
    </xf>
    <xf numFmtId="0" fontId="5" fillId="0" borderId="0" xfId="0" applyFont="1" applyFill="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0" fillId="0" borderId="0" xfId="0" applyFont="1" applyFill="1" applyAlignment="1"/>
    <xf numFmtId="0" fontId="0" fillId="0" borderId="0" xfId="0" applyFont="1" applyFill="1" applyAlignment="1">
      <alignment horizontal="center" vertical="center"/>
    </xf>
    <xf numFmtId="0" fontId="7" fillId="0" borderId="0" xfId="94" applyFont="1" applyBorder="1" applyAlignment="1">
      <alignment horizontal="left" vertical="center"/>
    </xf>
    <xf numFmtId="49" fontId="8" fillId="0" borderId="0" xfId="98" applyNumberFormat="1" applyFont="1" applyFill="1" applyAlignment="1">
      <alignment vertical="center"/>
    </xf>
    <xf numFmtId="49" fontId="8" fillId="0" borderId="0" xfId="98" applyNumberFormat="1" applyFont="1" applyFill="1" applyAlignment="1">
      <alignment horizontal="center" vertical="center"/>
    </xf>
    <xf numFmtId="0" fontId="9" fillId="0" borderId="2"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2" fillId="0" borderId="0" xfId="94" applyFont="1" applyBorder="1" applyAlignment="1">
      <alignment horizontal="left" vertical="center"/>
    </xf>
    <xf numFmtId="0" fontId="13" fillId="0" borderId="0" xfId="0" applyFont="1" applyFill="1" applyAlignment="1"/>
    <xf numFmtId="0" fontId="9" fillId="0" borderId="0" xfId="0" applyFont="1" applyFill="1" applyAlignment="1">
      <alignment horizontal="right" wrapText="1"/>
    </xf>
    <xf numFmtId="0" fontId="9" fillId="0" borderId="0" xfId="0" applyFont="1" applyFill="1" applyBorder="1" applyAlignment="1">
      <alignment horizontal="left" wrapText="1"/>
    </xf>
    <xf numFmtId="0" fontId="9" fillId="0" borderId="0" xfId="0" applyFont="1" applyFill="1" applyAlignment="1">
      <alignment horizontal="left" wrapText="1"/>
    </xf>
    <xf numFmtId="0" fontId="14" fillId="0" borderId="0" xfId="98" applyFont="1" applyFill="1" applyAlignment="1">
      <alignment horizontal="center"/>
    </xf>
    <xf numFmtId="176" fontId="15" fillId="0" borderId="0" xfId="98" applyNumberFormat="1" applyFont="1" applyFill="1" applyAlignment="1">
      <alignment horizontal="righ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vertical="center" wrapText="1"/>
    </xf>
    <xf numFmtId="0" fontId="13" fillId="0" borderId="0" xfId="0" applyFont="1">
      <alignment vertical="center"/>
    </xf>
    <xf numFmtId="0" fontId="17" fillId="0" borderId="0" xfId="0" applyFont="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7" fontId="18" fillId="0" borderId="1" xfId="70" applyNumberFormat="1" applyFont="1" applyFill="1" applyBorder="1" applyAlignment="1">
      <alignment vertical="center"/>
    </xf>
    <xf numFmtId="0" fontId="19" fillId="0" borderId="6" xfId="70" applyFont="1" applyFill="1" applyBorder="1" applyAlignment="1">
      <alignment horizontal="left" vertical="center"/>
    </xf>
    <xf numFmtId="0" fontId="20" fillId="0" borderId="1" xfId="70" applyFont="1" applyFill="1" applyBorder="1" applyAlignment="1">
      <alignment horizontal="left" vertical="center"/>
    </xf>
    <xf numFmtId="177" fontId="18" fillId="0" borderId="7" xfId="70" applyNumberFormat="1" applyFont="1" applyFill="1" applyBorder="1" applyAlignment="1">
      <alignment vertical="center"/>
    </xf>
    <xf numFmtId="0" fontId="21" fillId="0" borderId="6" xfId="70" applyFont="1" applyFill="1" applyBorder="1" applyAlignment="1">
      <alignment horizontal="left" vertical="center"/>
    </xf>
    <xf numFmtId="0" fontId="22" fillId="0" borderId="1" xfId="70" applyFont="1" applyFill="1" applyBorder="1" applyAlignment="1">
      <alignment horizontal="left" vertical="center"/>
    </xf>
    <xf numFmtId="177" fontId="23" fillId="0" borderId="7" xfId="70" applyNumberFormat="1" applyFont="1" applyFill="1" applyBorder="1" applyAlignment="1">
      <alignment vertical="center"/>
    </xf>
    <xf numFmtId="177" fontId="18" fillId="2" borderId="7" xfId="70" applyNumberFormat="1" applyFont="1" applyFill="1" applyBorder="1" applyAlignment="1">
      <alignment vertical="center"/>
    </xf>
    <xf numFmtId="177" fontId="23" fillId="2" borderId="7" xfId="70" applyNumberFormat="1" applyFont="1" applyFill="1" applyBorder="1" applyAlignment="1">
      <alignment vertical="center"/>
    </xf>
    <xf numFmtId="0" fontId="19" fillId="0" borderId="1" xfId="70" applyFont="1" applyFill="1" applyBorder="1" applyAlignment="1">
      <alignment horizontal="left" vertical="center"/>
    </xf>
    <xf numFmtId="0" fontId="21" fillId="0" borderId="8" xfId="70" applyFont="1" applyFill="1" applyBorder="1" applyAlignment="1">
      <alignment horizontal="left" vertical="center"/>
    </xf>
    <xf numFmtId="0" fontId="21" fillId="0" borderId="9" xfId="70" applyFont="1" applyFill="1" applyBorder="1" applyAlignment="1">
      <alignment horizontal="left" vertical="center"/>
    </xf>
    <xf numFmtId="177" fontId="23" fillId="2" borderId="10" xfId="70" applyNumberFormat="1" applyFont="1" applyFill="1" applyBorder="1" applyAlignment="1">
      <alignment vertical="center"/>
    </xf>
    <xf numFmtId="0" fontId="13" fillId="0" borderId="0" xfId="0" applyFont="1" applyAlignment="1"/>
    <xf numFmtId="177" fontId="20" fillId="0" borderId="1" xfId="70" applyNumberFormat="1" applyFont="1" applyFill="1" applyBorder="1" applyAlignment="1">
      <alignment horizontal="right" vertical="center"/>
    </xf>
    <xf numFmtId="177" fontId="20" fillId="0" borderId="7" xfId="70" applyNumberFormat="1" applyFont="1" applyFill="1" applyBorder="1" applyAlignment="1">
      <alignment horizontal="right" vertical="center"/>
    </xf>
    <xf numFmtId="177" fontId="22" fillId="0" borderId="7" xfId="70" applyNumberFormat="1" applyFont="1" applyFill="1" applyBorder="1" applyAlignment="1">
      <alignment horizontal="right" vertical="center"/>
    </xf>
    <xf numFmtId="0" fontId="21" fillId="0" borderId="1" xfId="70" applyFont="1" applyFill="1" applyBorder="1" applyAlignment="1">
      <alignment horizontal="left" vertical="center"/>
    </xf>
    <xf numFmtId="177" fontId="22" fillId="0" borderId="10" xfId="70" applyNumberFormat="1" applyFont="1" applyFill="1" applyBorder="1" applyAlignment="1">
      <alignment horizontal="right" vertical="center"/>
    </xf>
    <xf numFmtId="0" fontId="16" fillId="0" borderId="0" xfId="0" applyFont="1" applyAlignment="1">
      <alignment horizontal="center" vertical="center" wrapText="1"/>
    </xf>
    <xf numFmtId="0" fontId="16" fillId="0" borderId="0" xfId="0" applyFont="1" applyAlignment="1">
      <alignment vertical="center"/>
    </xf>
    <xf numFmtId="0" fontId="24" fillId="0" borderId="2" xfId="0" applyFont="1" applyBorder="1" applyAlignment="1">
      <alignment horizontal="right" vertical="center"/>
    </xf>
    <xf numFmtId="0" fontId="13" fillId="0" borderId="2" xfId="0" applyFont="1" applyBorder="1" applyAlignment="1">
      <alignment horizontal="right" vertical="center"/>
    </xf>
    <xf numFmtId="0" fontId="13" fillId="0" borderId="0" xfId="0" applyFont="1" applyAlignment="1">
      <alignment horizontal="justify" vertical="center" wrapText="1"/>
    </xf>
    <xf numFmtId="0" fontId="13" fillId="0" borderId="1" xfId="0" applyFont="1" applyBorder="1">
      <alignment vertical="center"/>
    </xf>
    <xf numFmtId="0" fontId="25" fillId="0" borderId="0" xfId="0" applyFont="1" applyAlignment="1">
      <alignment horizontal="left" vertical="center"/>
    </xf>
    <xf numFmtId="0" fontId="26" fillId="0" borderId="0" xfId="6" applyFont="1" applyFill="1" applyAlignment="1">
      <alignment horizontal="center" vertical="center" wrapText="1"/>
      <protection locked="0"/>
    </xf>
    <xf numFmtId="0" fontId="27" fillId="0" borderId="0" xfId="6" applyFont="1" applyFill="1" applyAlignment="1">
      <alignment horizontal="center" vertical="center"/>
      <protection locked="0"/>
    </xf>
    <xf numFmtId="49" fontId="21" fillId="0" borderId="0" xfId="6" applyNumberFormat="1" applyFont="1" applyFill="1" applyAlignment="1">
      <alignment horizontal="left" vertical="top"/>
      <protection locked="0"/>
    </xf>
    <xf numFmtId="178" fontId="28" fillId="0" borderId="0" xfId="6" applyNumberFormat="1" applyFont="1" applyFill="1" applyAlignment="1">
      <alignment horizontal="right" vertical="top"/>
      <protection locked="0"/>
    </xf>
    <xf numFmtId="49" fontId="29" fillId="0" borderId="1" xfId="6" applyNumberFormat="1" applyFont="1" applyFill="1" applyBorder="1" applyAlignment="1">
      <alignment horizontal="center" vertical="center"/>
      <protection locked="0"/>
    </xf>
    <xf numFmtId="49" fontId="21" fillId="0" borderId="1" xfId="6" applyNumberFormat="1" applyFont="1" applyFill="1" applyBorder="1" applyAlignment="1">
      <alignment horizontal="center" vertical="center"/>
      <protection locked="0"/>
    </xf>
    <xf numFmtId="49" fontId="21" fillId="0" borderId="1" xfId="6" applyNumberFormat="1" applyFont="1" applyFill="1" applyBorder="1" applyAlignment="1">
      <alignment horizontal="left" vertical="center"/>
      <protection locked="0"/>
    </xf>
    <xf numFmtId="0" fontId="25" fillId="0" borderId="3" xfId="0" applyFont="1" applyBorder="1" applyAlignment="1">
      <alignment horizontal="left" vertical="center"/>
    </xf>
    <xf numFmtId="0" fontId="30" fillId="0" borderId="0" xfId="6" applyFont="1" applyFill="1" applyAlignment="1">
      <alignment horizontal="center" vertical="top"/>
      <protection locked="0"/>
    </xf>
    <xf numFmtId="178" fontId="30" fillId="0" borderId="0" xfId="6" applyNumberFormat="1" applyFont="1" applyFill="1" applyAlignment="1">
      <alignment horizontal="center" vertical="top"/>
      <protection locked="0"/>
    </xf>
    <xf numFmtId="0" fontId="21" fillId="0" borderId="0" xfId="6" applyFont="1" applyFill="1" applyAlignment="1">
      <alignment vertical="top"/>
      <protection locked="0"/>
    </xf>
    <xf numFmtId="49" fontId="18" fillId="0" borderId="1" xfId="6" applyNumberFormat="1" applyFont="1" applyFill="1" applyBorder="1" applyAlignment="1">
      <alignment horizontal="center" vertical="center"/>
      <protection locked="0"/>
    </xf>
    <xf numFmtId="0" fontId="18" fillId="0" borderId="1" xfId="6" applyFont="1" applyFill="1" applyBorder="1" applyAlignment="1">
      <alignment horizontal="center" vertical="center"/>
      <protection locked="0"/>
    </xf>
    <xf numFmtId="178" fontId="18" fillId="0" borderId="1" xfId="6" applyNumberFormat="1" applyFont="1" applyFill="1" applyBorder="1" applyAlignment="1">
      <alignment horizontal="center" vertical="center"/>
      <protection locked="0"/>
    </xf>
    <xf numFmtId="0" fontId="18" fillId="0" borderId="11" xfId="6" applyFont="1" applyFill="1" applyBorder="1" applyAlignment="1">
      <alignment horizontal="center" vertical="center"/>
      <protection locked="0"/>
    </xf>
    <xf numFmtId="0" fontId="18" fillId="0" borderId="12" xfId="6" applyFont="1" applyFill="1" applyBorder="1" applyAlignment="1">
      <alignment horizontal="center" vertical="center"/>
      <protection locked="0"/>
    </xf>
    <xf numFmtId="178" fontId="18" fillId="0" borderId="1" xfId="6" applyNumberFormat="1" applyFont="1" applyFill="1" applyBorder="1" applyAlignment="1">
      <alignment vertical="center"/>
      <protection locked="0"/>
    </xf>
    <xf numFmtId="49" fontId="18" fillId="0" borderId="1" xfId="6" applyNumberFormat="1" applyFont="1" applyFill="1" applyBorder="1" applyAlignment="1">
      <alignment horizontal="left" vertical="center"/>
      <protection locked="0"/>
    </xf>
    <xf numFmtId="0" fontId="18" fillId="0" borderId="1" xfId="6" applyFont="1" applyFill="1" applyBorder="1" applyAlignment="1">
      <alignment horizontal="left" vertical="center"/>
      <protection locked="0"/>
    </xf>
    <xf numFmtId="178" fontId="23" fillId="0" borderId="1" xfId="6" applyNumberFormat="1" applyFont="1" applyFill="1" applyBorder="1" applyAlignment="1">
      <alignment vertical="center"/>
      <protection locked="0"/>
    </xf>
    <xf numFmtId="49" fontId="18" fillId="0" borderId="1" xfId="6" applyNumberFormat="1" applyFont="1" applyFill="1" applyBorder="1" applyAlignment="1">
      <alignment horizontal="left" vertical="center" indent="1"/>
      <protection locked="0"/>
    </xf>
    <xf numFmtId="49" fontId="18" fillId="0" borderId="1" xfId="6" applyNumberFormat="1" applyFont="1" applyFill="1" applyBorder="1" applyAlignment="1">
      <alignment horizontal="left" vertical="center" wrapText="1" indent="1"/>
      <protection locked="0"/>
    </xf>
    <xf numFmtId="49" fontId="23" fillId="0" borderId="1" xfId="6" applyNumberFormat="1" applyFont="1" applyFill="1" applyBorder="1" applyAlignment="1">
      <alignment horizontal="left" vertical="center" indent="1"/>
      <protection locked="0"/>
    </xf>
    <xf numFmtId="49" fontId="23" fillId="0" borderId="1" xfId="6" applyNumberFormat="1" applyFont="1" applyFill="1" applyBorder="1" applyAlignment="1">
      <alignment horizontal="left" vertical="center" indent="2"/>
      <protection locked="0"/>
    </xf>
    <xf numFmtId="0" fontId="23" fillId="0" borderId="1" xfId="6" applyFont="1" applyFill="1" applyBorder="1" applyAlignment="1">
      <alignment horizontal="left" vertical="center" indent="2"/>
      <protection locked="0"/>
    </xf>
    <xf numFmtId="0" fontId="0" fillId="0" borderId="3" xfId="0" applyBorder="1" applyAlignment="1">
      <alignment horizontal="left" vertical="center"/>
    </xf>
    <xf numFmtId="0" fontId="17" fillId="3" borderId="0" xfId="0" applyFont="1" applyFill="1" applyBorder="1" applyAlignment="1">
      <alignment horizontal="left" vertical="center" wrapText="1"/>
    </xf>
    <xf numFmtId="0" fontId="17" fillId="3" borderId="0" xfId="0" applyFont="1" applyFill="1" applyBorder="1" applyAlignment="1">
      <alignment horizontal="righ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3" fontId="10" fillId="0" borderId="1" xfId="0" applyNumberFormat="1" applyFont="1" applyBorder="1" applyAlignment="1">
      <alignment horizontal="righ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right" vertical="center"/>
    </xf>
    <xf numFmtId="0" fontId="11" fillId="3" borderId="1"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3" fontId="11" fillId="0" borderId="1" xfId="0" applyNumberFormat="1" applyFont="1" applyBorder="1" applyAlignment="1">
      <alignment horizontal="right" vertical="center"/>
    </xf>
    <xf numFmtId="0" fontId="0" fillId="0" borderId="0" xfId="0" applyAlignment="1">
      <alignment horizontal="right" vertical="center"/>
    </xf>
    <xf numFmtId="0" fontId="31" fillId="0" borderId="1" xfId="0" applyFont="1" applyBorder="1" applyAlignment="1">
      <alignment horizontal="center" vertical="center"/>
    </xf>
    <xf numFmtId="3" fontId="31" fillId="0" borderId="1" xfId="0" applyNumberFormat="1" applyFont="1" applyBorder="1">
      <alignment vertical="center"/>
    </xf>
    <xf numFmtId="0" fontId="31" fillId="0" borderId="1" xfId="0" applyFont="1" applyBorder="1" applyAlignment="1">
      <alignment horizontal="left" vertical="center"/>
    </xf>
    <xf numFmtId="0" fontId="0" fillId="0" borderId="1" xfId="0" applyBorder="1">
      <alignment vertical="center"/>
    </xf>
    <xf numFmtId="3" fontId="0" fillId="0" borderId="1" xfId="0" applyNumberFormat="1" applyBorder="1">
      <alignment vertical="center"/>
    </xf>
    <xf numFmtId="0" fontId="31" fillId="0" borderId="1" xfId="0" applyFont="1" applyBorder="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0" fillId="0" borderId="1" xfId="0" applyFont="1" applyBorder="1" applyAlignment="1">
      <alignment horizontal="right" vertical="center"/>
    </xf>
    <xf numFmtId="0" fontId="11" fillId="0" borderId="11" xfId="0" applyFont="1" applyBorder="1" applyAlignment="1">
      <alignment horizontal="left" vertical="center"/>
    </xf>
    <xf numFmtId="49" fontId="32" fillId="0" borderId="1" xfId="96" applyNumberFormat="1" applyFont="1" applyBorder="1" applyAlignment="1">
      <alignment horizontal="left" vertical="center" shrinkToFit="1"/>
      <protection locked="0"/>
    </xf>
    <xf numFmtId="41" fontId="32" fillId="0" borderId="7" xfId="96" applyNumberFormat="1" applyFont="1" applyBorder="1" applyAlignment="1">
      <alignment horizontal="right" vertical="center" shrinkToFit="1"/>
      <protection locked="0"/>
    </xf>
    <xf numFmtId="0" fontId="13" fillId="0" borderId="0" xfId="0" applyFont="1" applyBorder="1" applyAlignment="1">
      <alignment horizontal="justify" vertical="center" wrapText="1"/>
    </xf>
    <xf numFmtId="0" fontId="10" fillId="0" borderId="1"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1" xfId="0" applyFont="1" applyBorder="1" applyAlignment="1">
      <alignment horizontal="right" vertical="center" wrapText="1"/>
    </xf>
    <xf numFmtId="0" fontId="11" fillId="0" borderId="1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3" fillId="0" borderId="0" xfId="0" applyFont="1" applyBorder="1" applyAlignment="1"/>
    <xf numFmtId="0" fontId="13" fillId="0" borderId="0" xfId="0" applyFont="1" applyBorder="1">
      <alignment vertical="center"/>
    </xf>
    <xf numFmtId="0" fontId="17" fillId="0" borderId="0" xfId="0" applyFont="1" applyBorder="1" applyAlignment="1">
      <alignment horizontal="right" vertical="center"/>
    </xf>
    <xf numFmtId="49" fontId="32" fillId="0" borderId="6" xfId="96" applyNumberFormat="1" applyFont="1" applyBorder="1" applyAlignment="1">
      <alignment horizontal="left" vertical="center" shrinkToFit="1"/>
      <protection locked="0"/>
    </xf>
    <xf numFmtId="41" fontId="32" fillId="0" borderId="1" xfId="96" applyNumberFormat="1" applyFont="1" applyBorder="1" applyAlignment="1">
      <alignment horizontal="right" vertical="center" shrinkToFit="1"/>
      <protection locked="0"/>
    </xf>
    <xf numFmtId="49" fontId="32" fillId="0" borderId="8" xfId="96" applyNumberFormat="1" applyFont="1" applyBorder="1" applyAlignment="1">
      <alignment horizontal="left" vertical="center" shrinkToFit="1"/>
      <protection locked="0"/>
    </xf>
    <xf numFmtId="49" fontId="32" fillId="0" borderId="9" xfId="96" applyNumberFormat="1" applyFont="1" applyBorder="1" applyAlignment="1">
      <alignment horizontal="left" vertical="center" shrinkToFit="1"/>
      <protection locked="0"/>
    </xf>
    <xf numFmtId="41" fontId="32" fillId="0" borderId="9" xfId="96" applyNumberFormat="1" applyFont="1" applyBorder="1" applyAlignment="1">
      <alignment horizontal="right" vertical="center" shrinkToFit="1"/>
      <protection locked="0"/>
    </xf>
    <xf numFmtId="0" fontId="24" fillId="0" borderId="0" xfId="0" applyFont="1" applyBorder="1" applyAlignment="1">
      <alignment horizontal="right"/>
    </xf>
    <xf numFmtId="0" fontId="13" fillId="0" borderId="0" xfId="0" applyFont="1" applyBorder="1" applyAlignment="1">
      <alignment horizontal="right"/>
    </xf>
    <xf numFmtId="49" fontId="29" fillId="0" borderId="14" xfId="6" applyNumberFormat="1" applyFont="1" applyFill="1" applyBorder="1" applyAlignment="1">
      <alignment horizontal="center" vertical="center"/>
      <protection locked="0"/>
    </xf>
    <xf numFmtId="178" fontId="19" fillId="0" borderId="15" xfId="6" applyNumberFormat="1" applyFont="1" applyFill="1" applyBorder="1" applyAlignment="1">
      <alignment horizontal="center" vertical="center"/>
      <protection locked="0"/>
    </xf>
    <xf numFmtId="0" fontId="33" fillId="0" borderId="6" xfId="0" applyFont="1" applyBorder="1" applyAlignment="1">
      <alignment horizontal="center" vertical="center"/>
    </xf>
    <xf numFmtId="177" fontId="20" fillId="0" borderId="7" xfId="77" applyNumberFormat="1" applyFont="1" applyFill="1" applyBorder="1" applyAlignment="1">
      <alignment horizontal="right" vertical="center"/>
    </xf>
    <xf numFmtId="49" fontId="29" fillId="0" borderId="6" xfId="6" applyNumberFormat="1" applyFont="1" applyFill="1" applyBorder="1" applyAlignment="1">
      <alignment horizontal="left" vertical="center"/>
      <protection locked="0"/>
    </xf>
    <xf numFmtId="0" fontId="20" fillId="0" borderId="6" xfId="70" applyNumberFormat="1" applyFont="1" applyFill="1" applyBorder="1" applyAlignment="1" applyProtection="1">
      <alignment vertical="center" shrinkToFit="1"/>
    </xf>
    <xf numFmtId="177" fontId="20" fillId="0" borderId="7" xfId="70" applyNumberFormat="1" applyFont="1" applyBorder="1" applyAlignment="1">
      <alignment horizontal="right" vertical="center"/>
    </xf>
    <xf numFmtId="0" fontId="22" fillId="0" borderId="6" xfId="70" applyNumberFormat="1" applyFont="1" applyFill="1" applyBorder="1" applyAlignment="1" applyProtection="1">
      <alignment vertical="center" shrinkToFit="1"/>
    </xf>
    <xf numFmtId="177" fontId="22" fillId="0" borderId="7" xfId="70" applyNumberFormat="1" applyFont="1" applyBorder="1" applyAlignment="1">
      <alignment horizontal="right" vertical="center"/>
    </xf>
    <xf numFmtId="3" fontId="22" fillId="0" borderId="7" xfId="70" applyNumberFormat="1" applyFont="1" applyFill="1" applyBorder="1" applyAlignment="1" applyProtection="1">
      <alignment horizontal="right" vertical="center"/>
    </xf>
    <xf numFmtId="0" fontId="22" fillId="0" borderId="6" xfId="70" applyNumberFormat="1" applyFont="1" applyFill="1" applyBorder="1" applyAlignment="1" applyProtection="1">
      <alignment horizontal="left" vertical="center" shrinkToFit="1"/>
    </xf>
    <xf numFmtId="0" fontId="20" fillId="0" borderId="6" xfId="70" applyNumberFormat="1" applyFont="1" applyFill="1" applyBorder="1" applyAlignment="1" applyProtection="1">
      <alignment horizontal="left" vertical="center" shrinkToFit="1"/>
    </xf>
    <xf numFmtId="0" fontId="20" fillId="0" borderId="6" xfId="70" applyNumberFormat="1" applyFont="1" applyFill="1" applyBorder="1" applyAlignment="1" applyProtection="1">
      <alignment horizontal="left" vertical="center"/>
    </xf>
    <xf numFmtId="0" fontId="34" fillId="0" borderId="6" xfId="0" applyFont="1" applyBorder="1" applyAlignment="1">
      <alignment horizontal="left" vertical="center"/>
    </xf>
    <xf numFmtId="177" fontId="35" fillId="0" borderId="7" xfId="0" applyNumberFormat="1" applyFont="1" applyBorder="1" applyAlignment="1">
      <alignment horizontal="right" vertical="center"/>
    </xf>
    <xf numFmtId="0" fontId="36" fillId="0" borderId="6" xfId="0" applyFont="1" applyBorder="1" applyAlignment="1">
      <alignment horizontal="left" vertical="center"/>
    </xf>
    <xf numFmtId="0" fontId="36" fillId="0" borderId="7" xfId="0" applyFont="1" applyBorder="1" applyAlignment="1">
      <alignment horizontal="right" vertical="center"/>
    </xf>
    <xf numFmtId="177" fontId="22" fillId="0" borderId="10" xfId="77" applyNumberFormat="1" applyFont="1" applyBorder="1" applyAlignment="1">
      <alignment horizontal="right" vertical="center"/>
    </xf>
    <xf numFmtId="0" fontId="36" fillId="0" borderId="7" xfId="0" applyFont="1" applyBorder="1" applyAlignment="1">
      <alignment horizontal="left" vertical="center"/>
    </xf>
    <xf numFmtId="1" fontId="22" fillId="0" borderId="8" xfId="77" applyNumberFormat="1" applyFont="1" applyFill="1" applyBorder="1" applyAlignment="1" applyProtection="1">
      <alignment vertical="center"/>
      <protection locked="0"/>
    </xf>
    <xf numFmtId="0" fontId="18" fillId="0" borderId="14" xfId="75" applyFont="1" applyFill="1" applyBorder="1" applyAlignment="1">
      <alignment horizontal="center" vertical="center"/>
    </xf>
    <xf numFmtId="178" fontId="18" fillId="0" borderId="15" xfId="75" applyNumberFormat="1" applyFont="1" applyFill="1" applyBorder="1" applyAlignment="1">
      <alignment horizontal="center" vertical="center"/>
    </xf>
    <xf numFmtId="0" fontId="37" fillId="0" borderId="6" xfId="0" applyFont="1" applyBorder="1" applyAlignment="1">
      <alignment horizontal="center" vertical="center"/>
    </xf>
    <xf numFmtId="41" fontId="37" fillId="0" borderId="7" xfId="0" applyNumberFormat="1" applyFont="1" applyBorder="1" applyAlignment="1">
      <alignment horizontal="right" vertical="center"/>
    </xf>
    <xf numFmtId="0" fontId="18" fillId="0" borderId="6" xfId="75" applyFont="1" applyFill="1" applyBorder="1" applyAlignment="1">
      <alignment horizontal="left" vertical="center"/>
    </xf>
    <xf numFmtId="41" fontId="18" fillId="0" borderId="7" xfId="75" applyNumberFormat="1" applyFont="1" applyFill="1" applyBorder="1" applyAlignment="1">
      <alignment horizontal="right" vertical="center"/>
    </xf>
    <xf numFmtId="0" fontId="22" fillId="0" borderId="6" xfId="70" applyNumberFormat="1" applyFont="1" applyFill="1" applyBorder="1" applyAlignment="1" applyProtection="1">
      <alignment horizontal="left" vertical="center"/>
    </xf>
    <xf numFmtId="0" fontId="22" fillId="0" borderId="6" xfId="70" applyNumberFormat="1" applyFont="1" applyFill="1" applyBorder="1" applyAlignment="1" applyProtection="1">
      <alignment vertical="center"/>
    </xf>
    <xf numFmtId="0" fontId="37" fillId="0" borderId="6" xfId="0" applyFont="1" applyBorder="1" applyAlignment="1">
      <alignment horizontal="left" vertical="center"/>
    </xf>
    <xf numFmtId="0" fontId="38" fillId="0" borderId="6" xfId="0" applyFont="1" applyBorder="1" applyAlignment="1">
      <alignment horizontal="left" vertical="center"/>
    </xf>
    <xf numFmtId="41" fontId="38" fillId="0" borderId="7" xfId="0" applyNumberFormat="1" applyFont="1" applyBorder="1" applyAlignment="1">
      <alignment horizontal="right" vertical="center"/>
    </xf>
    <xf numFmtId="41" fontId="38" fillId="0" borderId="7" xfId="0" applyNumberFormat="1" applyFont="1" applyBorder="1" applyAlignment="1">
      <alignment horizontal="left" vertical="center"/>
    </xf>
    <xf numFmtId="0" fontId="38" fillId="0" borderId="8" xfId="0" applyFont="1" applyBorder="1" applyAlignment="1">
      <alignment horizontal="left" vertical="center"/>
    </xf>
    <xf numFmtId="41" fontId="38" fillId="0" borderId="10" xfId="0" applyNumberFormat="1" applyFont="1" applyBorder="1" applyAlignment="1">
      <alignment horizontal="left" vertical="center"/>
    </xf>
    <xf numFmtId="0" fontId="0" fillId="4" borderId="0" xfId="0" applyFill="1">
      <alignment vertical="center"/>
    </xf>
    <xf numFmtId="0" fontId="39" fillId="4" borderId="0" xfId="0" applyFont="1" applyFill="1" applyAlignment="1">
      <alignment horizontal="center" vertical="center"/>
    </xf>
    <xf numFmtId="0" fontId="13" fillId="4" borderId="0" xfId="0" applyFont="1" applyFill="1">
      <alignment vertical="center"/>
    </xf>
    <xf numFmtId="0" fontId="40" fillId="0" borderId="0" xfId="0" applyFont="1" applyAlignment="1">
      <alignment horizontal="right" vertical="center"/>
    </xf>
    <xf numFmtId="0" fontId="41" fillId="4" borderId="1" xfId="0" applyFont="1" applyFill="1" applyBorder="1" applyAlignment="1">
      <alignment horizontal="center" vertical="center"/>
    </xf>
    <xf numFmtId="0" fontId="41" fillId="0" borderId="1" xfId="0" applyFont="1" applyBorder="1" applyAlignment="1">
      <alignment horizontal="center" vertical="center"/>
    </xf>
    <xf numFmtId="43" fontId="41" fillId="0" borderId="1" xfId="0" applyNumberFormat="1" applyFont="1" applyBorder="1" applyAlignment="1">
      <alignment horizontal="right" vertical="center"/>
    </xf>
    <xf numFmtId="0" fontId="32" fillId="0" borderId="1" xfId="73" applyNumberFormat="1" applyFont="1" applyBorder="1" applyAlignment="1" applyProtection="1">
      <alignment horizontal="left" vertical="center"/>
    </xf>
    <xf numFmtId="43" fontId="32" fillId="0" borderId="1" xfId="73" applyNumberFormat="1" applyFont="1" applyBorder="1" applyAlignment="1" applyProtection="1">
      <alignment horizontal="right" vertical="center"/>
    </xf>
    <xf numFmtId="49" fontId="32" fillId="0" borderId="1" xfId="73" applyNumberFormat="1" applyFont="1" applyBorder="1" applyAlignment="1" applyProtection="1">
      <alignment horizontal="left" vertical="center"/>
    </xf>
    <xf numFmtId="0" fontId="0" fillId="0" borderId="0" xfId="0" applyFont="1">
      <alignment vertical="center"/>
    </xf>
    <xf numFmtId="0" fontId="42" fillId="0" borderId="0" xfId="0" applyFont="1" applyAlignment="1">
      <alignment horizontal="center" vertical="center" wrapText="1"/>
    </xf>
    <xf numFmtId="0" fontId="43" fillId="0" borderId="0" xfId="0" applyFont="1" applyAlignment="1">
      <alignment horizontal="right" vertical="center" wrapText="1"/>
    </xf>
    <xf numFmtId="0" fontId="31" fillId="0" borderId="11" xfId="0" applyFont="1" applyBorder="1" applyAlignment="1">
      <alignment horizontal="center" vertical="center"/>
    </xf>
    <xf numFmtId="0" fontId="31" fillId="0" borderId="1" xfId="9" applyNumberFormat="1" applyFont="1" applyBorder="1" applyAlignment="1">
      <alignment horizontal="right" vertical="center"/>
    </xf>
    <xf numFmtId="0" fontId="0" fillId="0" borderId="1" xfId="0" applyFont="1" applyBorder="1" applyAlignment="1">
      <alignment horizontal="center" vertical="center"/>
    </xf>
    <xf numFmtId="0" fontId="0" fillId="0" borderId="1" xfId="9" applyNumberFormat="1" applyFont="1" applyBorder="1" applyAlignment="1">
      <alignment horizontal="right" vertical="center"/>
    </xf>
    <xf numFmtId="0" fontId="0" fillId="0" borderId="11" xfId="9" applyNumberFormat="1" applyFont="1" applyFill="1" applyBorder="1" applyAlignment="1">
      <alignment horizontal="right" vertical="center"/>
    </xf>
    <xf numFmtId="0" fontId="0" fillId="0" borderId="1" xfId="9" applyNumberFormat="1" applyFont="1" applyBorder="1" applyAlignment="1">
      <alignment horizontal="right" vertical="center" wrapText="1"/>
    </xf>
    <xf numFmtId="0" fontId="24" fillId="0" borderId="3" xfId="0" applyFont="1" applyBorder="1" applyAlignment="1">
      <alignment horizontal="left" vertical="center"/>
    </xf>
    <xf numFmtId="0" fontId="13" fillId="0" borderId="3" xfId="0" applyFont="1" applyBorder="1" applyAlignment="1">
      <alignment horizontal="left" vertical="center"/>
    </xf>
    <xf numFmtId="0" fontId="0" fillId="0" borderId="0" xfId="9" applyNumberFormat="1" applyFont="1" applyFill="1" applyBorder="1" applyAlignment="1">
      <alignment horizontal="right" vertical="center"/>
    </xf>
    <xf numFmtId="0" fontId="17" fillId="0" borderId="0" xfId="0" applyFont="1" applyAlignment="1">
      <alignment horizontal="right"/>
    </xf>
    <xf numFmtId="0" fontId="31" fillId="0" borderId="14" xfId="70" applyFont="1" applyBorder="1" applyAlignment="1">
      <alignment horizontal="center" vertical="center"/>
    </xf>
    <xf numFmtId="0" fontId="31" fillId="0" borderId="16" xfId="70" applyFont="1" applyBorder="1" applyAlignment="1">
      <alignment horizontal="center" vertical="center"/>
    </xf>
    <xf numFmtId="0" fontId="31" fillId="0" borderId="6" xfId="70" applyFont="1" applyBorder="1" applyAlignment="1">
      <alignment horizontal="center" vertical="center"/>
    </xf>
    <xf numFmtId="0" fontId="31" fillId="0" borderId="1" xfId="70" applyFont="1" applyBorder="1" applyAlignment="1">
      <alignment horizontal="center" vertical="center"/>
    </xf>
    <xf numFmtId="0" fontId="31" fillId="0" borderId="17" xfId="70" applyFont="1" applyBorder="1" applyAlignment="1">
      <alignment horizontal="center" vertical="center"/>
    </xf>
    <xf numFmtId="0" fontId="31" fillId="0" borderId="18" xfId="70" applyFont="1" applyBorder="1" applyAlignment="1">
      <alignment horizontal="center" vertical="center"/>
    </xf>
    <xf numFmtId="0" fontId="31" fillId="0" borderId="12" xfId="70" applyFont="1" applyBorder="1" applyAlignment="1">
      <alignment horizontal="center" vertical="center"/>
    </xf>
    <xf numFmtId="41" fontId="31" fillId="0" borderId="1" xfId="70" applyNumberFormat="1" applyFont="1" applyBorder="1" applyAlignment="1">
      <alignment horizontal="right" vertical="center"/>
    </xf>
    <xf numFmtId="0" fontId="31" fillId="0" borderId="6" xfId="70" applyFont="1" applyBorder="1" applyAlignment="1">
      <alignment horizontal="left" vertical="center"/>
    </xf>
    <xf numFmtId="0" fontId="31" fillId="0" borderId="1" xfId="70" applyFont="1" applyBorder="1" applyAlignment="1">
      <alignment horizontal="left" vertical="center"/>
    </xf>
    <xf numFmtId="41" fontId="31" fillId="0" borderId="1" xfId="70" applyNumberFormat="1" applyFont="1" applyBorder="1">
      <alignment vertical="center"/>
    </xf>
    <xf numFmtId="0" fontId="0" fillId="0" borderId="6" xfId="70" applyFont="1" applyBorder="1" applyAlignment="1">
      <alignment horizontal="left" vertical="center"/>
    </xf>
    <xf numFmtId="0" fontId="22" fillId="4" borderId="1" xfId="70" applyFont="1" applyFill="1" applyBorder="1" applyAlignment="1" applyProtection="1">
      <alignment horizontal="left" vertical="center" wrapText="1"/>
      <protection locked="0"/>
    </xf>
    <xf numFmtId="4" fontId="22" fillId="4" borderId="1" xfId="70" applyNumberFormat="1" applyFont="1" applyFill="1" applyBorder="1" applyAlignment="1" applyProtection="1">
      <alignment horizontal="left" vertical="center"/>
      <protection locked="0"/>
    </xf>
    <xf numFmtId="41" fontId="0" fillId="0" borderId="1" xfId="70" applyNumberFormat="1" applyFont="1" applyBorder="1">
      <alignment vertical="center"/>
    </xf>
    <xf numFmtId="4" fontId="22" fillId="4" borderId="1" xfId="70" applyNumberFormat="1" applyFont="1" applyFill="1" applyBorder="1" applyAlignment="1" applyProtection="1">
      <alignment horizontal="left" vertical="center" shrinkToFit="1"/>
      <protection locked="0"/>
    </xf>
    <xf numFmtId="0" fontId="20" fillId="4" borderId="1" xfId="70" applyFont="1" applyFill="1" applyBorder="1" applyAlignment="1" applyProtection="1">
      <alignment horizontal="left" vertical="center" wrapText="1"/>
      <protection locked="0"/>
    </xf>
    <xf numFmtId="0" fontId="0" fillId="0" borderId="1" xfId="70" applyFont="1" applyBorder="1" applyAlignment="1">
      <alignment horizontal="left" vertical="center"/>
    </xf>
    <xf numFmtId="0" fontId="0" fillId="0" borderId="8" xfId="70" applyFont="1" applyBorder="1" applyAlignment="1">
      <alignment horizontal="left" vertical="center"/>
    </xf>
    <xf numFmtId="0" fontId="22" fillId="4" borderId="9" xfId="70" applyFont="1" applyFill="1" applyBorder="1" applyAlignment="1" applyProtection="1">
      <alignment horizontal="left" vertical="center" wrapText="1"/>
      <protection locked="0"/>
    </xf>
    <xf numFmtId="4" fontId="22" fillId="4" borderId="9" xfId="70" applyNumberFormat="1" applyFont="1" applyFill="1" applyBorder="1" applyAlignment="1" applyProtection="1">
      <alignment horizontal="left" vertical="center"/>
      <protection locked="0"/>
    </xf>
    <xf numFmtId="41" fontId="0" fillId="0" borderId="9" xfId="70" applyNumberFormat="1" applyFont="1" applyBorder="1">
      <alignment vertical="center"/>
    </xf>
    <xf numFmtId="0" fontId="25" fillId="0" borderId="0" xfId="0" applyFont="1" applyAlignment="1">
      <alignment horizontal="right" vertical="center"/>
    </xf>
    <xf numFmtId="0" fontId="44" fillId="0" borderId="1" xfId="0" applyFont="1" applyBorder="1" applyAlignment="1">
      <alignment horizontal="center" vertical="center"/>
    </xf>
    <xf numFmtId="43" fontId="45" fillId="0" borderId="1" xfId="73" applyNumberFormat="1" applyFont="1" applyBorder="1" applyAlignment="1">
      <alignment vertical="center"/>
      <protection locked="0"/>
    </xf>
    <xf numFmtId="49" fontId="32" fillId="0" borderId="6" xfId="73" applyNumberFormat="1" applyFont="1" applyBorder="1" applyAlignment="1">
      <alignment vertical="center"/>
      <protection locked="0"/>
    </xf>
    <xf numFmtId="49" fontId="32" fillId="0" borderId="1" xfId="73" applyNumberFormat="1" applyFont="1" applyBorder="1" applyAlignment="1">
      <alignment vertical="center" shrinkToFit="1"/>
      <protection locked="0"/>
    </xf>
    <xf numFmtId="43" fontId="32" fillId="0" borderId="1" xfId="73" applyNumberFormat="1" applyFont="1" applyBorder="1" applyAlignment="1">
      <alignment vertical="center"/>
      <protection locked="0"/>
    </xf>
    <xf numFmtId="49" fontId="32" fillId="0" borderId="8" xfId="73" applyNumberFormat="1" applyFont="1" applyBorder="1" applyAlignment="1">
      <alignment vertical="center"/>
      <protection locked="0"/>
    </xf>
    <xf numFmtId="49" fontId="32" fillId="0" borderId="9" xfId="73" applyNumberFormat="1" applyFont="1" applyBorder="1" applyAlignment="1">
      <alignment vertical="center" shrinkToFit="1"/>
      <protection locked="0"/>
    </xf>
    <xf numFmtId="43" fontId="32" fillId="0" borderId="9" xfId="73" applyNumberFormat="1" applyFont="1" applyBorder="1" applyAlignment="1">
      <alignment vertical="center"/>
      <protection locked="0"/>
    </xf>
    <xf numFmtId="0" fontId="10" fillId="0" borderId="1" xfId="0" applyFont="1" applyBorder="1" applyAlignment="1">
      <alignment horizontal="left" vertical="center"/>
    </xf>
    <xf numFmtId="0" fontId="22" fillId="0" borderId="1" xfId="70" applyFont="1" applyBorder="1" applyAlignment="1">
      <alignment vertical="center"/>
    </xf>
    <xf numFmtId="41" fontId="22" fillId="4" borderId="1" xfId="51" applyFont="1" applyFill="1" applyBorder="1" applyAlignment="1">
      <alignment vertical="center"/>
    </xf>
    <xf numFmtId="0" fontId="22" fillId="0" borderId="1" xfId="70" applyFont="1" applyFill="1" applyBorder="1" applyAlignment="1">
      <alignment vertical="center"/>
    </xf>
    <xf numFmtId="0" fontId="11" fillId="0" borderId="1" xfId="0" applyFont="1" applyBorder="1" applyAlignment="1">
      <alignment horizontal="left" vertical="center"/>
    </xf>
    <xf numFmtId="0" fontId="46" fillId="0" borderId="0" xfId="0" applyFont="1" applyAlignment="1">
      <alignment horizontal="right"/>
    </xf>
    <xf numFmtId="41" fontId="20" fillId="0" borderId="1" xfId="51" applyNumberFormat="1" applyFont="1" applyBorder="1" applyAlignment="1">
      <alignment vertical="center"/>
    </xf>
    <xf numFmtId="0" fontId="20" fillId="0" borderId="1" xfId="70" applyFont="1" applyBorder="1" applyAlignment="1">
      <alignment vertical="center"/>
    </xf>
    <xf numFmtId="0" fontId="47" fillId="0" borderId="1" xfId="70" applyFont="1" applyBorder="1" applyAlignment="1">
      <alignment horizontal="left" vertical="center"/>
    </xf>
    <xf numFmtId="41" fontId="22" fillId="0" borderId="7" xfId="51" applyNumberFormat="1" applyFont="1" applyBorder="1" applyAlignment="1">
      <alignment vertical="center"/>
    </xf>
    <xf numFmtId="41" fontId="22" fillId="0" borderId="1" xfId="51" applyNumberFormat="1" applyFont="1" applyBorder="1" applyAlignment="1">
      <alignment vertical="center"/>
    </xf>
    <xf numFmtId="0" fontId="47" fillId="0" borderId="1" xfId="70" applyFont="1" applyBorder="1" applyAlignment="1">
      <alignment vertical="center"/>
    </xf>
    <xf numFmtId="0" fontId="22" fillId="0" borderId="1" xfId="70" applyFont="1" applyBorder="1" applyAlignment="1">
      <alignment horizontal="left" vertical="center"/>
    </xf>
    <xf numFmtId="0" fontId="48" fillId="2" borderId="1" xfId="0" applyFont="1" applyFill="1" applyBorder="1" applyAlignment="1">
      <alignment horizontal="left" vertical="center"/>
    </xf>
    <xf numFmtId="0" fontId="0" fillId="0" borderId="1" xfId="0" applyFont="1" applyBorder="1">
      <alignment vertical="center"/>
    </xf>
    <xf numFmtId="0" fontId="49" fillId="2" borderId="1" xfId="0" applyFont="1" applyFill="1" applyBorder="1" applyAlignment="1">
      <alignment vertical="center"/>
    </xf>
  </cellXfs>
  <cellStyles count="104">
    <cellStyle name="常规" xfId="0" builtinId="0"/>
    <cellStyle name="货币[0]" xfId="1" builtinId="7"/>
    <cellStyle name="20% - 强调文字颜色 3" xfId="2" builtinId="38"/>
    <cellStyle name="输入" xfId="3" builtinId="20"/>
    <cellStyle name="货币" xfId="4" builtinId="4"/>
    <cellStyle name="千位分隔[0]" xfId="5" builtinId="6"/>
    <cellStyle name="常规_功能分类1212zhangl" xfId="6"/>
    <cellStyle name="40% - 强调文字颜色 3" xfId="7" builtinId="39"/>
    <cellStyle name="差" xfId="8" builtinId="27"/>
    <cellStyle name="千位分隔" xfId="9" builtinId="3"/>
    <cellStyle name="百分比 2 6"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百分比 2 5"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百分比 2 2" xfId="25"/>
    <cellStyle name="标题 1" xfId="26" builtinId="16"/>
    <cellStyle name="百分比 2 3" xfId="27"/>
    <cellStyle name="标题 2" xfId="28" builtinId="17"/>
    <cellStyle name="百分比 2 4" xfId="29"/>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百分比 2 2 2"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百分比 3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千位分隔 2 52 2" xfId="55"/>
    <cellStyle name="Normal 2" xfId="56"/>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Normal" xfId="64"/>
    <cellStyle name="常规 3 4 2" xfId="65"/>
    <cellStyle name="百分比 2 3 2" xfId="66"/>
    <cellStyle name="百分比 2 4 2" xfId="67"/>
    <cellStyle name="百分比 2 5 2" xfId="68"/>
    <cellStyle name="百分比 3" xfId="69"/>
    <cellStyle name="常规 2" xfId="70"/>
    <cellStyle name="常规 2 2" xfId="71"/>
    <cellStyle name="常规 2 2 2" xfId="72"/>
    <cellStyle name="常规 2 3" xfId="73"/>
    <cellStyle name="常规 2 4" xfId="74"/>
    <cellStyle name="常规 3" xfId="75"/>
    <cellStyle name="常规 3 2" xfId="76"/>
    <cellStyle name="常规 3 2 2" xfId="77"/>
    <cellStyle name="常规 3 3" xfId="78"/>
    <cellStyle name="常规 3 3 2" xfId="79"/>
    <cellStyle name="常规 3 4" xfId="80"/>
    <cellStyle name="常规 3 5" xfId="81"/>
    <cellStyle name="常规 3 5 2" xfId="82"/>
    <cellStyle name="常规 3 6" xfId="83"/>
    <cellStyle name="常规 3 6 2" xfId="84"/>
    <cellStyle name="常规 3 7" xfId="85"/>
    <cellStyle name="常规 3 8" xfId="86"/>
    <cellStyle name="常规 4" xfId="87"/>
    <cellStyle name="常规 4 2" xfId="88"/>
    <cellStyle name="常规 4 2 2" xfId="89"/>
    <cellStyle name="常规 4 3" xfId="90"/>
    <cellStyle name="常规 5" xfId="91"/>
    <cellStyle name="常规 6 2" xfId="92"/>
    <cellStyle name="常规 7" xfId="93"/>
    <cellStyle name="常规_人代会报告附表（定）曹铂0103" xfId="94"/>
    <cellStyle name="常规 7 2" xfId="95"/>
    <cellStyle name="常规 8" xfId="96"/>
    <cellStyle name="常规 9" xfId="97"/>
    <cellStyle name="常规_2013.1.人代会报告附表" xfId="98"/>
    <cellStyle name="千位分隔 2" xfId="99"/>
    <cellStyle name="千位分隔 2 52" xfId="100"/>
    <cellStyle name="千位分隔 3" xfId="101"/>
    <cellStyle name="千位分隔 5" xfId="102"/>
    <cellStyle name="千位分隔 5 2" xfId="10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tabSelected="1" topLeftCell="A24" workbookViewId="0">
      <selection activeCell="D9" sqref="D9"/>
    </sheetView>
  </sheetViews>
  <sheetFormatPr defaultColWidth="9" defaultRowHeight="14.4" outlineLevelCol="1"/>
  <cols>
    <col min="1" max="1" width="38.4444444444444" customWidth="1"/>
    <col min="2" max="2" width="25.7777777777778" customWidth="1"/>
  </cols>
  <sheetData>
    <row r="1" spans="1:1">
      <c r="A1" t="s">
        <v>0</v>
      </c>
    </row>
    <row r="2" ht="30" customHeight="1" spans="1:2">
      <c r="A2" s="34" t="s">
        <v>1</v>
      </c>
      <c r="B2" s="34"/>
    </row>
    <row r="3" spans="1:2">
      <c r="A3" s="53"/>
      <c r="B3" s="227" t="s">
        <v>2</v>
      </c>
    </row>
    <row r="4" ht="18" customHeight="1" spans="1:2">
      <c r="A4" s="38" t="s">
        <v>3</v>
      </c>
      <c r="B4" s="38" t="s">
        <v>4</v>
      </c>
    </row>
    <row r="5" ht="18" customHeight="1" spans="1:2">
      <c r="A5" s="38" t="s">
        <v>5</v>
      </c>
      <c r="B5" s="228">
        <f>B6+B20+B33+B30</f>
        <v>128728</v>
      </c>
    </row>
    <row r="6" ht="18" customHeight="1" spans="1:2">
      <c r="A6" s="229" t="s">
        <v>6</v>
      </c>
      <c r="B6" s="228">
        <v>52477</v>
      </c>
    </row>
    <row r="7" ht="18" customHeight="1" spans="1:2">
      <c r="A7" s="230" t="s">
        <v>7</v>
      </c>
      <c r="B7" s="231">
        <v>19355</v>
      </c>
    </row>
    <row r="8" ht="18" customHeight="1" spans="1:2">
      <c r="A8" s="230" t="s">
        <v>8</v>
      </c>
      <c r="B8" s="231">
        <v>3400</v>
      </c>
    </row>
    <row r="9" ht="18" customHeight="1" spans="1:2">
      <c r="A9" s="230" t="s">
        <v>9</v>
      </c>
      <c r="B9" s="231">
        <v>900</v>
      </c>
    </row>
    <row r="10" ht="18" customHeight="1" spans="1:2">
      <c r="A10" s="230" t="s">
        <v>10</v>
      </c>
      <c r="B10" s="231">
        <v>175</v>
      </c>
    </row>
    <row r="11" ht="18" customHeight="1" spans="1:2">
      <c r="A11" s="230" t="s">
        <v>11</v>
      </c>
      <c r="B11" s="231">
        <v>3800</v>
      </c>
    </row>
    <row r="12" ht="18" customHeight="1" spans="1:2">
      <c r="A12" s="230" t="s">
        <v>12</v>
      </c>
      <c r="B12" s="231">
        <v>6000</v>
      </c>
    </row>
    <row r="13" ht="18" customHeight="1" spans="1:2">
      <c r="A13" s="230" t="s">
        <v>13</v>
      </c>
      <c r="B13" s="231">
        <v>700</v>
      </c>
    </row>
    <row r="14" ht="18" customHeight="1" spans="1:2">
      <c r="A14" s="230" t="s">
        <v>14</v>
      </c>
      <c r="B14" s="231">
        <v>7000</v>
      </c>
    </row>
    <row r="15" ht="18" customHeight="1" spans="1:2">
      <c r="A15" s="230" t="s">
        <v>15</v>
      </c>
      <c r="B15" s="231">
        <v>2500</v>
      </c>
    </row>
    <row r="16" ht="18" customHeight="1" spans="1:2">
      <c r="A16" s="230" t="s">
        <v>16</v>
      </c>
      <c r="B16" s="231">
        <v>1000</v>
      </c>
    </row>
    <row r="17" ht="18" customHeight="1" spans="1:2">
      <c r="A17" s="230" t="s">
        <v>17</v>
      </c>
      <c r="B17" s="231">
        <v>1000</v>
      </c>
    </row>
    <row r="18" ht="18" customHeight="1" spans="1:2">
      <c r="A18" s="230" t="s">
        <v>18</v>
      </c>
      <c r="B18" s="231">
        <v>6511</v>
      </c>
    </row>
    <row r="19" ht="18" customHeight="1" spans="1:2">
      <c r="A19" s="230" t="s">
        <v>19</v>
      </c>
      <c r="B19" s="231">
        <v>136</v>
      </c>
    </row>
    <row r="20" ht="18" customHeight="1" spans="1:2">
      <c r="A20" s="229" t="s">
        <v>20</v>
      </c>
      <c r="B20" s="228">
        <v>12000</v>
      </c>
    </row>
    <row r="21" ht="18" customHeight="1" spans="1:2">
      <c r="A21" s="230" t="s">
        <v>21</v>
      </c>
      <c r="B21" s="232">
        <v>2184</v>
      </c>
    </row>
    <row r="22" ht="18" customHeight="1" spans="1:2">
      <c r="A22" s="233" t="s">
        <v>22</v>
      </c>
      <c r="B22" s="232">
        <v>1650</v>
      </c>
    </row>
    <row r="23" ht="18" customHeight="1" spans="1:2">
      <c r="A23" s="233" t="s">
        <v>23</v>
      </c>
      <c r="B23" s="232">
        <v>365</v>
      </c>
    </row>
    <row r="24" ht="18" customHeight="1" spans="1:2">
      <c r="A24" s="233" t="s">
        <v>24</v>
      </c>
      <c r="B24" s="232">
        <v>169</v>
      </c>
    </row>
    <row r="25" ht="18" customHeight="1" spans="1:2">
      <c r="A25" s="230" t="s">
        <v>25</v>
      </c>
      <c r="B25" s="232">
        <v>1257</v>
      </c>
    </row>
    <row r="26" ht="18" customHeight="1" spans="1:2">
      <c r="A26" s="230" t="s">
        <v>26</v>
      </c>
      <c r="B26" s="232">
        <v>1009</v>
      </c>
    </row>
    <row r="27" ht="18" customHeight="1" spans="1:2">
      <c r="A27" s="230" t="s">
        <v>27</v>
      </c>
      <c r="B27" s="232">
        <v>7513</v>
      </c>
    </row>
    <row r="28" ht="18" customHeight="1" spans="1:2">
      <c r="A28" s="230" t="s">
        <v>28</v>
      </c>
      <c r="B28" s="232">
        <v>37</v>
      </c>
    </row>
    <row r="29" ht="18" customHeight="1" spans="1:2">
      <c r="A29" s="234" t="s">
        <v>29</v>
      </c>
      <c r="B29" s="232"/>
    </row>
    <row r="30" ht="19.5" customHeight="1" spans="1:2">
      <c r="A30" s="235" t="s">
        <v>30</v>
      </c>
      <c r="B30" s="236"/>
    </row>
    <row r="31" ht="19.5" customHeight="1" spans="1:2">
      <c r="A31" s="226" t="s">
        <v>31</v>
      </c>
      <c r="B31" s="236"/>
    </row>
    <row r="32" ht="19.5" customHeight="1" spans="1:2">
      <c r="A32" s="226" t="s">
        <v>32</v>
      </c>
      <c r="B32" s="236"/>
    </row>
    <row r="33" ht="19.5" customHeight="1" spans="1:2">
      <c r="A33" s="235" t="s">
        <v>33</v>
      </c>
      <c r="B33" s="96">
        <v>64251</v>
      </c>
    </row>
    <row r="34" ht="19.5" customHeight="1" spans="1:2">
      <c r="A34" s="237" t="s">
        <v>34</v>
      </c>
      <c r="B34" s="104">
        <v>6076</v>
      </c>
    </row>
    <row r="35" ht="19.5" customHeight="1" spans="1:2">
      <c r="A35" s="237" t="s">
        <v>35</v>
      </c>
      <c r="B35" s="104">
        <v>20954</v>
      </c>
    </row>
    <row r="36" ht="19.5" customHeight="1" spans="1:2">
      <c r="A36" s="237" t="s">
        <v>36</v>
      </c>
      <c r="B36" s="104">
        <v>1743</v>
      </c>
    </row>
    <row r="37" ht="19.5" customHeight="1" spans="1:2">
      <c r="A37" s="237" t="s">
        <v>37</v>
      </c>
      <c r="B37" s="104"/>
    </row>
    <row r="38" ht="19.5" customHeight="1" spans="1:2">
      <c r="A38" s="237" t="s">
        <v>38</v>
      </c>
      <c r="B38" s="104"/>
    </row>
    <row r="39" ht="19.5" customHeight="1" spans="1:2">
      <c r="A39" s="237" t="s">
        <v>39</v>
      </c>
      <c r="B39" s="104">
        <v>35000</v>
      </c>
    </row>
    <row r="40" ht="19.5" customHeight="1" spans="1:2">
      <c r="A40" s="237" t="s">
        <v>40</v>
      </c>
      <c r="B40" s="104"/>
    </row>
    <row r="41" ht="19.5" customHeight="1" spans="1:2">
      <c r="A41" s="237" t="s">
        <v>41</v>
      </c>
      <c r="B41" s="104"/>
    </row>
    <row r="42" ht="19.5" customHeight="1" spans="1:2">
      <c r="A42" s="237" t="s">
        <v>42</v>
      </c>
      <c r="B42" s="104">
        <v>478</v>
      </c>
    </row>
  </sheetData>
  <mergeCells count="1">
    <mergeCell ref="A2:B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4" sqref="A14"/>
    </sheetView>
  </sheetViews>
  <sheetFormatPr defaultColWidth="9" defaultRowHeight="14.4" outlineLevelCol="2"/>
  <cols>
    <col min="1" max="1" width="42.6666666666667" customWidth="1"/>
    <col min="2" max="2" width="38.7777777777778" customWidth="1"/>
  </cols>
  <sheetData>
    <row r="1" ht="17.25" customHeight="1" spans="1:1">
      <c r="A1" t="s">
        <v>890</v>
      </c>
    </row>
    <row r="2" ht="22.2" spans="1:3">
      <c r="A2" s="34" t="s">
        <v>891</v>
      </c>
      <c r="B2" s="34"/>
      <c r="C2" s="60"/>
    </row>
    <row r="3" ht="22.2" spans="1:3">
      <c r="A3" s="60" t="s">
        <v>892</v>
      </c>
      <c r="B3" s="37" t="s">
        <v>45</v>
      </c>
      <c r="C3" s="60"/>
    </row>
    <row r="4" ht="21" customHeight="1" spans="1:3">
      <c r="A4" s="39" t="s">
        <v>768</v>
      </c>
      <c r="B4" s="39" t="s">
        <v>893</v>
      </c>
      <c r="C4" s="118"/>
    </row>
    <row r="5" ht="21" customHeight="1" spans="1:3">
      <c r="A5" s="39"/>
      <c r="B5" s="119"/>
      <c r="C5" s="118"/>
    </row>
    <row r="6" ht="21" customHeight="1" spans="1:3">
      <c r="A6" s="120"/>
      <c r="B6" s="121"/>
      <c r="C6" s="118"/>
    </row>
    <row r="7" ht="21" customHeight="1" spans="1:3">
      <c r="A7" s="120"/>
      <c r="B7" s="121"/>
      <c r="C7" s="118"/>
    </row>
    <row r="8" ht="21" customHeight="1" spans="1:3">
      <c r="A8" s="120"/>
      <c r="B8" s="121"/>
      <c r="C8" s="118"/>
    </row>
    <row r="9" ht="21" customHeight="1" spans="1:3">
      <c r="A9" s="120"/>
      <c r="B9" s="121"/>
      <c r="C9" s="118"/>
    </row>
    <row r="10" ht="21" customHeight="1" spans="1:2">
      <c r="A10" s="122" t="s">
        <v>772</v>
      </c>
      <c r="B10" s="123"/>
    </row>
  </sheetData>
  <mergeCells count="3">
    <mergeCell ref="A2:B2"/>
    <mergeCell ref="A10:B10"/>
    <mergeCell ref="C4:C9"/>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opLeftCell="B1" workbookViewId="0">
      <selection activeCell="B18" sqref="B18"/>
    </sheetView>
  </sheetViews>
  <sheetFormatPr defaultColWidth="9" defaultRowHeight="14.4" outlineLevelCol="3"/>
  <cols>
    <col min="1" max="1" width="9" hidden="1" customWidth="1"/>
    <col min="2" max="2" width="60.1111111111111" customWidth="1"/>
    <col min="3" max="3" width="25.6666666666667" customWidth="1"/>
  </cols>
  <sheetData>
    <row r="1" spans="2:2">
      <c r="B1" t="s">
        <v>894</v>
      </c>
    </row>
    <row r="2" ht="32.25" customHeight="1" spans="1:4">
      <c r="A2" s="112"/>
      <c r="B2" s="113" t="s">
        <v>895</v>
      </c>
      <c r="C2" s="113"/>
      <c r="D2" s="112"/>
    </row>
    <row r="3" spans="1:4">
      <c r="A3" s="62" t="s">
        <v>45</v>
      </c>
      <c r="B3" s="62"/>
      <c r="C3" s="62"/>
      <c r="D3" s="35"/>
    </row>
    <row r="4" spans="1:4">
      <c r="A4" s="38"/>
      <c r="B4" s="38" t="s">
        <v>896</v>
      </c>
      <c r="C4" s="39" t="s">
        <v>832</v>
      </c>
      <c r="D4" s="63"/>
    </row>
    <row r="5" spans="1:4">
      <c r="A5" s="38"/>
      <c r="B5" s="38"/>
      <c r="C5" s="39"/>
      <c r="D5" s="63"/>
    </row>
    <row r="6" ht="21" customHeight="1" spans="1:4">
      <c r="A6" s="39"/>
      <c r="B6" s="39"/>
      <c r="C6" s="114"/>
      <c r="D6" s="63"/>
    </row>
    <row r="7" ht="19.8" customHeight="1" spans="1:4">
      <c r="A7" s="115"/>
      <c r="B7" s="116"/>
      <c r="C7" s="117"/>
      <c r="D7" s="63"/>
    </row>
    <row r="8" ht="19.8" customHeight="1" spans="1:4">
      <c r="A8" s="115"/>
      <c r="B8" s="116"/>
      <c r="C8" s="117"/>
      <c r="D8" s="63"/>
    </row>
    <row r="9" ht="19.8" customHeight="1" spans="1:4">
      <c r="A9" s="115"/>
      <c r="B9" s="116"/>
      <c r="C9" s="117"/>
      <c r="D9" s="63"/>
    </row>
    <row r="10" ht="19.8" customHeight="1" spans="1:4">
      <c r="A10" s="115"/>
      <c r="B10" s="116"/>
      <c r="C10" s="117"/>
      <c r="D10" s="63"/>
    </row>
    <row r="11" ht="19.8" customHeight="1" spans="1:4">
      <c r="A11" s="115"/>
      <c r="B11" s="116"/>
      <c r="C11" s="117"/>
      <c r="D11" s="63"/>
    </row>
    <row r="12" ht="19.8" customHeight="1" spans="2:3">
      <c r="B12" s="116"/>
      <c r="C12" s="117"/>
    </row>
    <row r="13" ht="24" customHeight="1" spans="2:2">
      <c r="B13" t="s">
        <v>772</v>
      </c>
    </row>
  </sheetData>
  <sortState ref="B7:C12">
    <sortCondition ref="B7:B12"/>
  </sortState>
  <mergeCells count="6">
    <mergeCell ref="B2:C2"/>
    <mergeCell ref="A3:C3"/>
    <mergeCell ref="A6:B6"/>
    <mergeCell ref="A4:A5"/>
    <mergeCell ref="B4:B5"/>
    <mergeCell ref="C4:C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11" sqref="B11"/>
    </sheetView>
  </sheetViews>
  <sheetFormatPr defaultColWidth="9" defaultRowHeight="14.4" outlineLevelCol="1"/>
  <cols>
    <col min="1" max="1" width="35.2222222222222" customWidth="1"/>
    <col min="2" max="2" width="36.3333333333333" customWidth="1"/>
  </cols>
  <sheetData>
    <row r="1" spans="1:1">
      <c r="A1" t="s">
        <v>897</v>
      </c>
    </row>
    <row r="2" ht="33" customHeight="1" spans="1:2">
      <c r="A2" s="34" t="s">
        <v>898</v>
      </c>
      <c r="B2" s="34"/>
    </row>
    <row r="3" spans="2:2">
      <c r="B3" s="105" t="s">
        <v>45</v>
      </c>
    </row>
    <row r="4" ht="21" customHeight="1" spans="1:2">
      <c r="A4" s="106" t="s">
        <v>80</v>
      </c>
      <c r="B4" s="106" t="s">
        <v>832</v>
      </c>
    </row>
    <row r="5" ht="21" customHeight="1" spans="1:2">
      <c r="A5" s="106" t="s">
        <v>780</v>
      </c>
      <c r="B5" s="107">
        <v>0</v>
      </c>
    </row>
    <row r="6" ht="21" customHeight="1" spans="1:2">
      <c r="A6" s="108" t="s">
        <v>781</v>
      </c>
      <c r="B6" s="107">
        <v>0</v>
      </c>
    </row>
    <row r="7" ht="21" customHeight="1" spans="1:2">
      <c r="A7" s="109" t="s">
        <v>899</v>
      </c>
      <c r="B7" s="109" t="s">
        <v>900</v>
      </c>
    </row>
    <row r="8" ht="21" customHeight="1" spans="1:2">
      <c r="A8" s="109" t="s">
        <v>901</v>
      </c>
      <c r="B8" s="109" t="s">
        <v>900</v>
      </c>
    </row>
    <row r="9" ht="21" customHeight="1" spans="1:2">
      <c r="A9" s="109" t="s">
        <v>902</v>
      </c>
      <c r="B9" s="110"/>
    </row>
    <row r="10" ht="21" customHeight="1" spans="1:2">
      <c r="A10" s="109" t="s">
        <v>903</v>
      </c>
      <c r="B10" s="109" t="s">
        <v>900</v>
      </c>
    </row>
    <row r="11" ht="21" customHeight="1" spans="1:2">
      <c r="A11" s="109" t="s">
        <v>904</v>
      </c>
      <c r="B11" s="110"/>
    </row>
    <row r="12" ht="21" customHeight="1" spans="1:2">
      <c r="A12" s="111" t="s">
        <v>800</v>
      </c>
      <c r="B12" s="111">
        <v>0</v>
      </c>
    </row>
    <row r="14" spans="1:1">
      <c r="A14" t="s">
        <v>905</v>
      </c>
    </row>
  </sheetData>
  <mergeCells count="1">
    <mergeCell ref="A2:B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16" sqref="C16"/>
    </sheetView>
  </sheetViews>
  <sheetFormatPr defaultColWidth="9" defaultRowHeight="14.4" outlineLevelCol="2"/>
  <cols>
    <col min="1" max="1" width="16.8888888888889" customWidth="1"/>
    <col min="2" max="2" width="21.4444444444444" customWidth="1"/>
    <col min="3" max="3" width="36.1111111111111" customWidth="1"/>
  </cols>
  <sheetData>
    <row r="1" ht="17.25" customHeight="1" spans="1:1">
      <c r="A1" t="s">
        <v>906</v>
      </c>
    </row>
    <row r="2" ht="33.75" customHeight="1" spans="1:3">
      <c r="A2" s="34" t="s">
        <v>907</v>
      </c>
      <c r="B2" s="34"/>
      <c r="C2" s="34"/>
    </row>
    <row r="3" spans="1:3">
      <c r="A3" s="92"/>
      <c r="B3" s="93" t="s">
        <v>45</v>
      </c>
      <c r="C3" s="93"/>
    </row>
    <row r="4" ht="25.5" customHeight="1" spans="1:3">
      <c r="A4" s="39" t="s">
        <v>80</v>
      </c>
      <c r="B4" s="39"/>
      <c r="C4" s="38" t="s">
        <v>832</v>
      </c>
    </row>
    <row r="5" ht="25.5" customHeight="1" spans="1:3">
      <c r="A5" s="94" t="s">
        <v>780</v>
      </c>
      <c r="B5" s="95"/>
      <c r="C5" s="96">
        <v>0</v>
      </c>
    </row>
    <row r="6" ht="25.5" customHeight="1" spans="1:3">
      <c r="A6" s="97" t="s">
        <v>47</v>
      </c>
      <c r="B6" s="98"/>
      <c r="C6" s="96">
        <v>0</v>
      </c>
    </row>
    <row r="7" ht="25.5" customHeight="1" spans="1:3">
      <c r="A7" s="99" t="s">
        <v>908</v>
      </c>
      <c r="B7" s="99"/>
      <c r="C7" s="100"/>
    </row>
    <row r="8" ht="25.5" customHeight="1" spans="1:3">
      <c r="A8" s="101" t="s">
        <v>909</v>
      </c>
      <c r="B8" s="101"/>
      <c r="C8" s="100"/>
    </row>
    <row r="9" ht="25.5" customHeight="1" spans="1:3">
      <c r="A9" s="101" t="s">
        <v>910</v>
      </c>
      <c r="B9" s="101"/>
      <c r="C9" s="100"/>
    </row>
    <row r="10" ht="25.5" customHeight="1" spans="1:3">
      <c r="A10" s="102" t="s">
        <v>70</v>
      </c>
      <c r="B10" s="103"/>
      <c r="C10" s="96">
        <v>0</v>
      </c>
    </row>
    <row r="11" ht="25.5" customHeight="1" spans="1:3">
      <c r="A11" s="101" t="s">
        <v>911</v>
      </c>
      <c r="B11" s="101"/>
      <c r="C11" s="104"/>
    </row>
    <row r="13" spans="1:1">
      <c r="A13" t="s">
        <v>912</v>
      </c>
    </row>
  </sheetData>
  <mergeCells count="10">
    <mergeCell ref="A2:C2"/>
    <mergeCell ref="B3:C3"/>
    <mergeCell ref="A4:B4"/>
    <mergeCell ref="A5:B5"/>
    <mergeCell ref="A6:B6"/>
    <mergeCell ref="A7:B7"/>
    <mergeCell ref="A8:B8"/>
    <mergeCell ref="A9:B9"/>
    <mergeCell ref="A10:B10"/>
    <mergeCell ref="A11:B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H10" sqref="H10"/>
    </sheetView>
  </sheetViews>
  <sheetFormatPr defaultColWidth="9" defaultRowHeight="14.4" outlineLevelCol="2"/>
  <cols>
    <col min="1" max="1" width="14.4444444444444" customWidth="1"/>
    <col min="2" max="2" width="35" customWidth="1"/>
    <col min="3" max="3" width="19.7777777777778" customWidth="1"/>
  </cols>
  <sheetData>
    <row r="1" spans="1:1">
      <c r="A1" t="s">
        <v>913</v>
      </c>
    </row>
    <row r="2" ht="29.25" customHeight="1" spans="1:3">
      <c r="A2" s="74" t="s">
        <v>914</v>
      </c>
      <c r="B2" s="74"/>
      <c r="C2" s="75"/>
    </row>
    <row r="3" spans="1:3">
      <c r="A3" s="68"/>
      <c r="B3" s="76"/>
      <c r="C3" s="69" t="s">
        <v>915</v>
      </c>
    </row>
    <row r="4" ht="22.5" customHeight="1" spans="1:3">
      <c r="A4" s="77" t="s">
        <v>79</v>
      </c>
      <c r="B4" s="78" t="s">
        <v>778</v>
      </c>
      <c r="C4" s="79" t="s">
        <v>779</v>
      </c>
    </row>
    <row r="5" ht="22.5" customHeight="1" spans="1:3">
      <c r="A5" s="80" t="s">
        <v>780</v>
      </c>
      <c r="B5" s="81"/>
      <c r="C5" s="82"/>
    </row>
    <row r="6" ht="22.5" customHeight="1" spans="1:3">
      <c r="A6" s="83" t="s">
        <v>916</v>
      </c>
      <c r="B6" s="84" t="s">
        <v>917</v>
      </c>
      <c r="C6" s="85"/>
    </row>
    <row r="7" ht="22.5" customHeight="1" spans="1:3">
      <c r="A7" s="86" t="s">
        <v>918</v>
      </c>
      <c r="B7" s="87" t="s">
        <v>919</v>
      </c>
      <c r="C7" s="88"/>
    </row>
    <row r="8" ht="22.5" customHeight="1" spans="1:3">
      <c r="A8" s="89" t="s">
        <v>920</v>
      </c>
      <c r="B8" s="89" t="s">
        <v>921</v>
      </c>
      <c r="C8" s="89"/>
    </row>
    <row r="9" ht="22.5" customHeight="1" spans="1:3">
      <c r="A9" s="88" t="s">
        <v>922</v>
      </c>
      <c r="B9" s="90"/>
      <c r="C9" s="85"/>
    </row>
    <row r="10" ht="22.5" customHeight="1" spans="1:3">
      <c r="A10" s="86" t="s">
        <v>923</v>
      </c>
      <c r="B10" s="86" t="s">
        <v>924</v>
      </c>
      <c r="C10" s="85"/>
    </row>
    <row r="11" ht="22.5" customHeight="1" spans="1:3">
      <c r="A11" s="89" t="s">
        <v>925</v>
      </c>
      <c r="B11" s="89" t="s">
        <v>926</v>
      </c>
      <c r="C11" s="85"/>
    </row>
    <row r="12" ht="22.5" customHeight="1" spans="1:3">
      <c r="A12" s="88" t="s">
        <v>922</v>
      </c>
      <c r="B12" s="90"/>
      <c r="C12" s="85"/>
    </row>
    <row r="13" ht="22.5" customHeight="1" spans="1:2">
      <c r="A13" s="91" t="s">
        <v>927</v>
      </c>
      <c r="B13" s="91"/>
    </row>
  </sheetData>
  <mergeCells count="3">
    <mergeCell ref="A2:C2"/>
    <mergeCell ref="A5:B5"/>
    <mergeCell ref="A13:B1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0" sqref="A10:B10"/>
    </sheetView>
  </sheetViews>
  <sheetFormatPr defaultColWidth="9" defaultRowHeight="14.4" outlineLevelCol="1"/>
  <cols>
    <col min="1" max="1" width="38.2222222222222" customWidth="1"/>
    <col min="2" max="2" width="36.1111111111111" customWidth="1"/>
  </cols>
  <sheetData>
    <row r="1" spans="1:1">
      <c r="A1" t="s">
        <v>928</v>
      </c>
    </row>
    <row r="2" ht="54.75" customHeight="1" spans="1:2">
      <c r="A2" s="66" t="s">
        <v>929</v>
      </c>
      <c r="B2" s="67"/>
    </row>
    <row r="3" spans="1:2">
      <c r="A3" s="68"/>
      <c r="B3" s="69" t="s">
        <v>915</v>
      </c>
    </row>
    <row r="4" ht="24" customHeight="1" spans="1:2">
      <c r="A4" s="70" t="s">
        <v>768</v>
      </c>
      <c r="B4" s="70" t="s">
        <v>779</v>
      </c>
    </row>
    <row r="5" ht="24" customHeight="1" spans="1:2">
      <c r="A5" s="71"/>
      <c r="B5" s="72"/>
    </row>
    <row r="6" ht="24" customHeight="1" spans="1:2">
      <c r="A6" s="71"/>
      <c r="B6" s="72"/>
    </row>
    <row r="7" ht="24" customHeight="1" spans="1:2">
      <c r="A7" s="71"/>
      <c r="B7" s="72"/>
    </row>
    <row r="8" ht="24" customHeight="1" spans="1:2">
      <c r="A8" s="71"/>
      <c r="B8" s="72"/>
    </row>
    <row r="9" ht="24" customHeight="1" spans="1:2">
      <c r="A9" s="71"/>
      <c r="B9" s="72"/>
    </row>
    <row r="10" ht="26.25" customHeight="1" spans="1:2">
      <c r="A10" s="73" t="s">
        <v>930</v>
      </c>
      <c r="B10" s="73"/>
    </row>
  </sheetData>
  <mergeCells count="2">
    <mergeCell ref="A2:B2"/>
    <mergeCell ref="A10: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3" sqref="D13"/>
    </sheetView>
  </sheetViews>
  <sheetFormatPr defaultColWidth="9" defaultRowHeight="14.4" outlineLevelCol="3"/>
  <cols>
    <col min="1" max="1" width="41" customWidth="1"/>
    <col min="2" max="2" width="40.1111111111111" customWidth="1"/>
  </cols>
  <sheetData>
    <row r="1" spans="1:1">
      <c r="A1" t="s">
        <v>931</v>
      </c>
    </row>
    <row r="2" ht="65.25" customHeight="1" spans="1:4">
      <c r="A2" s="59" t="s">
        <v>932</v>
      </c>
      <c r="B2" s="59"/>
      <c r="C2" s="60"/>
      <c r="D2" s="35"/>
    </row>
    <row r="3" spans="1:4">
      <c r="A3" s="61" t="s">
        <v>45</v>
      </c>
      <c r="B3" s="62"/>
      <c r="C3" s="35"/>
      <c r="D3" s="35"/>
    </row>
    <row r="4" spans="1:4">
      <c r="A4" s="38" t="s">
        <v>775</v>
      </c>
      <c r="B4" s="39" t="s">
        <v>832</v>
      </c>
      <c r="C4" s="63"/>
      <c r="D4" s="35"/>
    </row>
    <row r="5" spans="1:4">
      <c r="A5" s="38"/>
      <c r="B5" s="39"/>
      <c r="C5" s="63"/>
      <c r="D5" s="35"/>
    </row>
    <row r="6" ht="22.5" customHeight="1" spans="1:4">
      <c r="A6" s="64"/>
      <c r="B6" s="64"/>
      <c r="C6" s="63"/>
      <c r="D6" s="35"/>
    </row>
    <row r="7" ht="22.5" customHeight="1" spans="1:4">
      <c r="A7" s="64"/>
      <c r="B7" s="64"/>
      <c r="C7" s="63"/>
      <c r="D7" s="35"/>
    </row>
    <row r="8" ht="22.5" customHeight="1" spans="1:4">
      <c r="A8" s="64"/>
      <c r="B8" s="64"/>
      <c r="C8" s="63"/>
      <c r="D8" s="35"/>
    </row>
    <row r="9" ht="22.5" customHeight="1" spans="1:4">
      <c r="A9" s="64"/>
      <c r="B9" s="64"/>
      <c r="C9" s="63"/>
      <c r="D9" s="35"/>
    </row>
    <row r="10" spans="1:4">
      <c r="A10" s="35"/>
      <c r="B10" s="35"/>
      <c r="C10" s="35"/>
      <c r="D10" s="63"/>
    </row>
    <row r="11" ht="15.6" spans="1:2">
      <c r="A11" s="65" t="s">
        <v>930</v>
      </c>
      <c r="B11" s="65"/>
    </row>
  </sheetData>
  <mergeCells count="5">
    <mergeCell ref="A2:B2"/>
    <mergeCell ref="A3:B3"/>
    <mergeCell ref="A11:B11"/>
    <mergeCell ref="A4:A5"/>
    <mergeCell ref="B4:B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6" sqref="C6"/>
    </sheetView>
  </sheetViews>
  <sheetFormatPr defaultColWidth="9" defaultRowHeight="14.4" outlineLevelCol="2"/>
  <cols>
    <col min="1" max="1" width="15.3333333333333" customWidth="1"/>
    <col min="2" max="2" width="39.2222222222222" customWidth="1"/>
    <col min="3" max="3" width="15.8888888888889" customWidth="1"/>
  </cols>
  <sheetData>
    <row r="1" spans="1:1">
      <c r="A1" t="s">
        <v>933</v>
      </c>
    </row>
    <row r="2" ht="31.5" customHeight="1" spans="1:3">
      <c r="A2" s="34" t="s">
        <v>934</v>
      </c>
      <c r="B2" s="34"/>
      <c r="C2" s="34"/>
    </row>
    <row r="3" spans="1:3">
      <c r="A3" s="53"/>
      <c r="B3" s="53"/>
      <c r="C3" s="37" t="s">
        <v>45</v>
      </c>
    </row>
    <row r="4" ht="22.5" customHeight="1" spans="1:3">
      <c r="A4" s="38" t="s">
        <v>79</v>
      </c>
      <c r="B4" s="38" t="s">
        <v>80</v>
      </c>
      <c r="C4" s="38" t="s">
        <v>935</v>
      </c>
    </row>
    <row r="5" ht="22.5" customHeight="1" spans="1:3">
      <c r="A5" s="38" t="s">
        <v>936</v>
      </c>
      <c r="B5" s="38"/>
      <c r="C5" s="54">
        <v>70254</v>
      </c>
    </row>
    <row r="6" ht="22.5" customHeight="1" spans="1:3">
      <c r="A6" s="41">
        <v>102</v>
      </c>
      <c r="B6" s="42" t="s">
        <v>937</v>
      </c>
      <c r="C6" s="55">
        <v>57695</v>
      </c>
    </row>
    <row r="7" ht="22.5" customHeight="1" spans="1:3">
      <c r="A7" s="41">
        <v>10201</v>
      </c>
      <c r="B7" s="42" t="s">
        <v>938</v>
      </c>
      <c r="C7" s="55">
        <v>23758</v>
      </c>
    </row>
    <row r="8" ht="22.5" customHeight="1" spans="1:3">
      <c r="A8" s="44">
        <v>1020101</v>
      </c>
      <c r="B8" s="45" t="s">
        <v>939</v>
      </c>
      <c r="C8" s="56">
        <v>12801</v>
      </c>
    </row>
    <row r="9" ht="22.5" customHeight="1" spans="1:3">
      <c r="A9" s="44">
        <v>1020199</v>
      </c>
      <c r="B9" s="45" t="s">
        <v>940</v>
      </c>
      <c r="C9" s="56">
        <v>10957</v>
      </c>
    </row>
    <row r="10" ht="22.5" customHeight="1" spans="1:3">
      <c r="A10" s="41">
        <v>10203</v>
      </c>
      <c r="B10" s="49" t="s">
        <v>941</v>
      </c>
      <c r="C10" s="55">
        <v>8638</v>
      </c>
    </row>
    <row r="11" ht="22.5" customHeight="1" spans="1:3">
      <c r="A11" s="44">
        <v>1020301</v>
      </c>
      <c r="B11" s="57" t="s">
        <v>942</v>
      </c>
      <c r="C11" s="56">
        <v>6403</v>
      </c>
    </row>
    <row r="12" ht="22.5" customHeight="1" spans="1:3">
      <c r="A12" s="44">
        <v>1020302</v>
      </c>
      <c r="B12" s="57" t="s">
        <v>943</v>
      </c>
      <c r="C12" s="56">
        <v>2200</v>
      </c>
    </row>
    <row r="13" ht="22.5" customHeight="1" spans="1:3">
      <c r="A13" s="44">
        <v>1020399</v>
      </c>
      <c r="B13" s="57" t="s">
        <v>944</v>
      </c>
      <c r="C13" s="56">
        <v>35</v>
      </c>
    </row>
    <row r="14" ht="22.5" customHeight="1" spans="1:3">
      <c r="A14" s="41">
        <v>10210</v>
      </c>
      <c r="B14" s="42" t="s">
        <v>945</v>
      </c>
      <c r="C14" s="55">
        <v>2437</v>
      </c>
    </row>
    <row r="15" ht="22.5" customHeight="1" spans="1:3">
      <c r="A15" s="41">
        <v>10211</v>
      </c>
      <c r="B15" s="49" t="s">
        <v>946</v>
      </c>
      <c r="C15" s="55">
        <v>17364</v>
      </c>
    </row>
    <row r="16" ht="22.5" customHeight="1" spans="1:3">
      <c r="A16" s="41">
        <v>10212</v>
      </c>
      <c r="B16" s="42" t="s">
        <v>947</v>
      </c>
      <c r="C16" s="55">
        <v>5498</v>
      </c>
    </row>
    <row r="17" ht="22.5" customHeight="1" spans="1:3">
      <c r="A17" s="41">
        <v>110</v>
      </c>
      <c r="B17" s="42" t="s">
        <v>948</v>
      </c>
      <c r="C17" s="55">
        <v>12559</v>
      </c>
    </row>
    <row r="18" ht="22.5" customHeight="1" spans="1:3">
      <c r="A18" s="41">
        <v>11008</v>
      </c>
      <c r="B18" s="49" t="s">
        <v>949</v>
      </c>
      <c r="C18" s="55">
        <v>12559</v>
      </c>
    </row>
    <row r="19" ht="22.5" customHeight="1" spans="1:3">
      <c r="A19" s="50">
        <v>1100803</v>
      </c>
      <c r="B19" s="51" t="s">
        <v>950</v>
      </c>
      <c r="C19" s="58">
        <v>12559</v>
      </c>
    </row>
    <row r="20" ht="22.5" customHeight="1"/>
  </sheetData>
  <mergeCells count="2">
    <mergeCell ref="A2:C2"/>
    <mergeCell ref="A5:B5"/>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E8" sqref="E8"/>
    </sheetView>
  </sheetViews>
  <sheetFormatPr defaultColWidth="9" defaultRowHeight="14.4" outlineLevelCol="3"/>
  <cols>
    <col min="1" max="1" width="9.77777777777778" customWidth="1"/>
    <col min="2" max="2" width="38" customWidth="1"/>
    <col min="3" max="3" width="18" customWidth="1"/>
  </cols>
  <sheetData>
    <row r="1" ht="18.75" customHeight="1" spans="1:1">
      <c r="A1" t="s">
        <v>951</v>
      </c>
    </row>
    <row r="2" ht="35.25" customHeight="1" spans="1:4">
      <c r="A2" s="34" t="s">
        <v>952</v>
      </c>
      <c r="B2" s="34"/>
      <c r="C2" s="34"/>
      <c r="D2" s="35"/>
    </row>
    <row r="3" spans="1:4">
      <c r="A3" s="36"/>
      <c r="B3" s="36"/>
      <c r="C3" s="37" t="s">
        <v>953</v>
      </c>
      <c r="D3" s="35"/>
    </row>
    <row r="4" spans="1:4">
      <c r="A4" s="38" t="s">
        <v>79</v>
      </c>
      <c r="B4" s="38" t="s">
        <v>80</v>
      </c>
      <c r="C4" s="39" t="s">
        <v>935</v>
      </c>
      <c r="D4" s="35"/>
    </row>
    <row r="5" spans="1:4">
      <c r="A5" s="38"/>
      <c r="B5" s="38"/>
      <c r="C5" s="39"/>
      <c r="D5" s="35"/>
    </row>
    <row r="6" ht="21.75" customHeight="1" spans="1:4">
      <c r="A6" s="38" t="s">
        <v>936</v>
      </c>
      <c r="B6" s="38"/>
      <c r="C6" s="40">
        <v>70254</v>
      </c>
      <c r="D6" s="35"/>
    </row>
    <row r="7" ht="21.75" customHeight="1" spans="1:4">
      <c r="A7" s="41">
        <v>209</v>
      </c>
      <c r="B7" s="42" t="s">
        <v>954</v>
      </c>
      <c r="C7" s="43">
        <v>56405.714</v>
      </c>
      <c r="D7" s="35"/>
    </row>
    <row r="8" ht="21.75" customHeight="1" spans="1:4">
      <c r="A8" s="41">
        <v>20901</v>
      </c>
      <c r="B8" s="42" t="s">
        <v>955</v>
      </c>
      <c r="C8" s="43">
        <v>23590.032</v>
      </c>
      <c r="D8" s="35"/>
    </row>
    <row r="9" ht="21.75" customHeight="1" spans="1:4">
      <c r="A9" s="44">
        <v>2090101</v>
      </c>
      <c r="B9" s="45" t="s">
        <v>956</v>
      </c>
      <c r="C9" s="46">
        <v>22917.983</v>
      </c>
      <c r="D9" s="35"/>
    </row>
    <row r="10" ht="21.75" customHeight="1" spans="1:4">
      <c r="A10" s="44">
        <v>2090103</v>
      </c>
      <c r="B10" s="45" t="s">
        <v>957</v>
      </c>
      <c r="C10" s="46">
        <v>64.2</v>
      </c>
      <c r="D10" s="35"/>
    </row>
    <row r="11" ht="21.75" customHeight="1" spans="1:4">
      <c r="A11" s="44">
        <v>2090199</v>
      </c>
      <c r="B11" s="45" t="s">
        <v>958</v>
      </c>
      <c r="C11" s="46">
        <v>607.849</v>
      </c>
      <c r="D11" s="35"/>
    </row>
    <row r="12" ht="21.75" customHeight="1" spans="1:4">
      <c r="A12" s="41">
        <v>20903</v>
      </c>
      <c r="B12" s="42" t="s">
        <v>959</v>
      </c>
      <c r="C12" s="47">
        <v>7754.187</v>
      </c>
      <c r="D12" s="35"/>
    </row>
    <row r="13" ht="21.75" customHeight="1" spans="1:4">
      <c r="A13" s="44">
        <v>2090301</v>
      </c>
      <c r="B13" s="45" t="s">
        <v>960</v>
      </c>
      <c r="C13" s="48">
        <v>5576.838</v>
      </c>
      <c r="D13" s="35"/>
    </row>
    <row r="14" ht="21.75" customHeight="1" spans="1:4">
      <c r="A14" s="44">
        <v>2090302</v>
      </c>
      <c r="B14" s="45" t="s">
        <v>961</v>
      </c>
      <c r="C14" s="48">
        <v>2177.349</v>
      </c>
      <c r="D14" s="35"/>
    </row>
    <row r="15" ht="21.75" customHeight="1" spans="1:4">
      <c r="A15" s="41">
        <v>20910</v>
      </c>
      <c r="B15" s="42" t="s">
        <v>962</v>
      </c>
      <c r="C15" s="47">
        <v>1970.252</v>
      </c>
      <c r="D15" s="35"/>
    </row>
    <row r="16" ht="21.75" customHeight="1" spans="1:4">
      <c r="A16" s="41">
        <v>20911</v>
      </c>
      <c r="B16" s="42" t="s">
        <v>963</v>
      </c>
      <c r="C16" s="43">
        <v>17593.248</v>
      </c>
      <c r="D16" s="35"/>
    </row>
    <row r="17" ht="21.75" customHeight="1" spans="1:4">
      <c r="A17" s="41">
        <v>20912</v>
      </c>
      <c r="B17" s="42" t="s">
        <v>964</v>
      </c>
      <c r="C17" s="47">
        <v>5497.995</v>
      </c>
      <c r="D17" s="35"/>
    </row>
    <row r="18" ht="21.75" customHeight="1" spans="1:4">
      <c r="A18" s="41">
        <v>230</v>
      </c>
      <c r="B18" s="42" t="s">
        <v>965</v>
      </c>
      <c r="C18" s="47">
        <v>13848.2</v>
      </c>
      <c r="D18" s="35"/>
    </row>
    <row r="19" ht="21.75" customHeight="1" spans="1:4">
      <c r="A19" s="41">
        <v>23009</v>
      </c>
      <c r="B19" s="49" t="s">
        <v>966</v>
      </c>
      <c r="C19" s="47">
        <v>13848.2</v>
      </c>
      <c r="D19" s="35"/>
    </row>
    <row r="20" ht="21.75" customHeight="1" spans="1:4">
      <c r="A20" s="50">
        <v>2300903</v>
      </c>
      <c r="B20" s="51" t="s">
        <v>967</v>
      </c>
      <c r="C20" s="52">
        <v>13848.2</v>
      </c>
      <c r="D20" s="35"/>
    </row>
    <row r="21" ht="21.75" customHeight="1"/>
  </sheetData>
  <mergeCells count="5">
    <mergeCell ref="A2:C2"/>
    <mergeCell ref="A6:B6"/>
    <mergeCell ref="A4:A5"/>
    <mergeCell ref="B4:B5"/>
    <mergeCell ref="C4:C5"/>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2" sqref="A2:G2"/>
    </sheetView>
  </sheetViews>
  <sheetFormatPr defaultColWidth="9" defaultRowHeight="14.4" outlineLevelRow="7" outlineLevelCol="6"/>
  <cols>
    <col min="1" max="7" width="12.6296296296296" style="16" customWidth="1"/>
    <col min="8" max="16384" width="9" style="16"/>
  </cols>
  <sheetData>
    <row r="1" s="16" customFormat="1" ht="35.1" customHeight="1" spans="1:3">
      <c r="A1" s="18" t="s">
        <v>968</v>
      </c>
      <c r="B1" s="25"/>
      <c r="C1" s="25"/>
    </row>
    <row r="2" s="16" customFormat="1" ht="35.1" customHeight="1" spans="1:7">
      <c r="A2" s="20" t="s">
        <v>969</v>
      </c>
      <c r="B2" s="20"/>
      <c r="C2" s="20"/>
      <c r="D2" s="20"/>
      <c r="E2" s="20"/>
      <c r="F2" s="20"/>
      <c r="G2" s="20"/>
    </row>
    <row r="3" s="16" customFormat="1" ht="35.1" customHeight="1" spans="1:7">
      <c r="A3" s="30"/>
      <c r="B3" s="30"/>
      <c r="G3" s="31" t="s">
        <v>970</v>
      </c>
    </row>
    <row r="4" s="16" customFormat="1" ht="35.1" customHeight="1" spans="1:7">
      <c r="A4" s="32" t="s">
        <v>971</v>
      </c>
      <c r="B4" s="22" t="s">
        <v>972</v>
      </c>
      <c r="C4" s="22"/>
      <c r="D4" s="22"/>
      <c r="E4" s="22" t="s">
        <v>973</v>
      </c>
      <c r="F4" s="22"/>
      <c r="G4" s="22"/>
    </row>
    <row r="5" s="16" customFormat="1" ht="35.1" customHeight="1" spans="1:7">
      <c r="A5" s="33"/>
      <c r="B5" s="22" t="s">
        <v>974</v>
      </c>
      <c r="C5" s="22" t="s">
        <v>975</v>
      </c>
      <c r="D5" s="22" t="s">
        <v>976</v>
      </c>
      <c r="E5" s="22" t="s">
        <v>974</v>
      </c>
      <c r="F5" s="22" t="s">
        <v>975</v>
      </c>
      <c r="G5" s="22" t="s">
        <v>976</v>
      </c>
    </row>
    <row r="6" s="16" customFormat="1" ht="35.1" customHeight="1" spans="1:7">
      <c r="A6" s="23" t="s">
        <v>977</v>
      </c>
      <c r="B6" s="23">
        <f>C6+D6</f>
        <v>24.77</v>
      </c>
      <c r="C6" s="23">
        <v>16.87</v>
      </c>
      <c r="D6" s="23">
        <v>7.9</v>
      </c>
      <c r="E6" s="23">
        <f>F6+G6</f>
        <v>21.05</v>
      </c>
      <c r="F6" s="23">
        <v>13.55</v>
      </c>
      <c r="G6" s="23">
        <v>7.5</v>
      </c>
    </row>
    <row r="7" s="16" customFormat="1" ht="35.1" customHeight="1" spans="1:7">
      <c r="A7" s="28" t="s">
        <v>978</v>
      </c>
      <c r="B7" s="28"/>
      <c r="C7" s="28"/>
      <c r="D7" s="28"/>
      <c r="E7" s="28"/>
      <c r="F7" s="28"/>
      <c r="G7" s="28"/>
    </row>
    <row r="8" s="16" customFormat="1" ht="35.1" customHeight="1" spans="1:7">
      <c r="A8" s="29" t="s">
        <v>979</v>
      </c>
      <c r="B8" s="29"/>
      <c r="C8" s="29"/>
      <c r="D8" s="29"/>
      <c r="E8" s="29"/>
      <c r="F8" s="29"/>
      <c r="G8" s="29"/>
    </row>
  </sheetData>
  <mergeCells count="6">
    <mergeCell ref="A2:G2"/>
    <mergeCell ref="B4:D4"/>
    <mergeCell ref="E4:G4"/>
    <mergeCell ref="A7:G7"/>
    <mergeCell ref="A8:G8"/>
    <mergeCell ref="A4:A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selection activeCell="F8" sqref="F8"/>
    </sheetView>
  </sheetViews>
  <sheetFormatPr defaultColWidth="9" defaultRowHeight="14.4" outlineLevelCol="1"/>
  <cols>
    <col min="1" max="1" width="39.6666666666667" customWidth="1"/>
    <col min="2" max="2" width="19" customWidth="1"/>
  </cols>
  <sheetData>
    <row r="1" spans="1:1">
      <c r="A1" t="s">
        <v>43</v>
      </c>
    </row>
    <row r="2" ht="30" customHeight="1" spans="1:2">
      <c r="A2" s="34" t="s">
        <v>44</v>
      </c>
      <c r="B2" s="34"/>
    </row>
    <row r="3" spans="1:2">
      <c r="A3" s="53"/>
      <c r="B3" s="37" t="s">
        <v>45</v>
      </c>
    </row>
    <row r="4" ht="18.75" customHeight="1" spans="1:2">
      <c r="A4" s="38" t="s">
        <v>3</v>
      </c>
      <c r="B4" s="38" t="s">
        <v>4</v>
      </c>
    </row>
    <row r="5" ht="18.75" customHeight="1" spans="1:2">
      <c r="A5" s="38" t="s">
        <v>46</v>
      </c>
      <c r="B5" s="96">
        <f>B6+B29+B35</f>
        <v>128728</v>
      </c>
    </row>
    <row r="6" ht="18.75" customHeight="1" spans="1:2">
      <c r="A6" s="222" t="s">
        <v>47</v>
      </c>
      <c r="B6" s="96">
        <v>117420</v>
      </c>
    </row>
    <row r="7" ht="18.75" customHeight="1" spans="1:2">
      <c r="A7" s="223" t="s">
        <v>48</v>
      </c>
      <c r="B7" s="224">
        <v>14208</v>
      </c>
    </row>
    <row r="8" ht="18.75" customHeight="1" spans="1:2">
      <c r="A8" s="223" t="s">
        <v>49</v>
      </c>
      <c r="B8" s="224">
        <v>613</v>
      </c>
    </row>
    <row r="9" ht="18.75" customHeight="1" spans="1:2">
      <c r="A9" s="223" t="s">
        <v>50</v>
      </c>
      <c r="B9" s="224">
        <v>3518</v>
      </c>
    </row>
    <row r="10" ht="18.75" customHeight="1" spans="1:2">
      <c r="A10" s="223" t="s">
        <v>51</v>
      </c>
      <c r="B10" s="224">
        <v>24769</v>
      </c>
    </row>
    <row r="11" ht="18.75" customHeight="1" spans="1:2">
      <c r="A11" s="223" t="s">
        <v>52</v>
      </c>
      <c r="B11" s="224">
        <v>547</v>
      </c>
    </row>
    <row r="12" ht="18.75" customHeight="1" spans="1:2">
      <c r="A12" s="223" t="s">
        <v>53</v>
      </c>
      <c r="B12" s="224">
        <v>4819</v>
      </c>
    </row>
    <row r="13" ht="18.75" customHeight="1" spans="1:2">
      <c r="A13" s="223" t="s">
        <v>54</v>
      </c>
      <c r="B13" s="224">
        <v>22778</v>
      </c>
    </row>
    <row r="14" ht="18.75" customHeight="1" spans="1:2">
      <c r="A14" s="223" t="s">
        <v>55</v>
      </c>
      <c r="B14" s="224">
        <v>12011</v>
      </c>
    </row>
    <row r="15" ht="18.75" customHeight="1" spans="1:2">
      <c r="A15" s="223" t="s">
        <v>56</v>
      </c>
      <c r="B15" s="224">
        <v>3146</v>
      </c>
    </row>
    <row r="16" ht="18.75" customHeight="1" spans="1:2">
      <c r="A16" s="223" t="s">
        <v>57</v>
      </c>
      <c r="B16" s="224">
        <v>7358</v>
      </c>
    </row>
    <row r="17" ht="18.75" customHeight="1" spans="1:2">
      <c r="A17" s="223" t="s">
        <v>58</v>
      </c>
      <c r="B17" s="224">
        <v>7666</v>
      </c>
    </row>
    <row r="18" ht="18.75" customHeight="1" spans="1:2">
      <c r="A18" s="223" t="s">
        <v>59</v>
      </c>
      <c r="B18" s="224">
        <v>1549</v>
      </c>
    </row>
    <row r="19" ht="18.75" customHeight="1" spans="1:2">
      <c r="A19" s="223" t="s">
        <v>60</v>
      </c>
      <c r="B19" s="224">
        <v>361</v>
      </c>
    </row>
    <row r="20" ht="18.75" customHeight="1" spans="1:2">
      <c r="A20" s="223" t="s">
        <v>61</v>
      </c>
      <c r="B20" s="224">
        <v>136</v>
      </c>
    </row>
    <row r="21" ht="18.75" customHeight="1" spans="1:2">
      <c r="A21" s="223" t="s">
        <v>62</v>
      </c>
      <c r="B21" s="224">
        <v>329</v>
      </c>
    </row>
    <row r="22" ht="18.75" customHeight="1" spans="1:2">
      <c r="A22" s="223" t="s">
        <v>63</v>
      </c>
      <c r="B22" s="224">
        <v>1437</v>
      </c>
    </row>
    <row r="23" ht="18.75" customHeight="1" spans="1:2">
      <c r="A23" s="223" t="s">
        <v>64</v>
      </c>
      <c r="B23" s="224">
        <v>104</v>
      </c>
    </row>
    <row r="24" ht="18.75" customHeight="1" spans="1:2">
      <c r="A24" s="223" t="s">
        <v>65</v>
      </c>
      <c r="B24" s="224">
        <v>628</v>
      </c>
    </row>
    <row r="25" ht="18.75" customHeight="1" spans="1:2">
      <c r="A25" s="225" t="s">
        <v>66</v>
      </c>
      <c r="B25" s="224">
        <v>500</v>
      </c>
    </row>
    <row r="26" ht="18.75" customHeight="1" spans="1:2">
      <c r="A26" s="225" t="s">
        <v>67</v>
      </c>
      <c r="B26" s="224">
        <v>5773</v>
      </c>
    </row>
    <row r="27" ht="18.75" customHeight="1" spans="1:2">
      <c r="A27" s="223" t="s">
        <v>68</v>
      </c>
      <c r="B27" s="224">
        <v>5100</v>
      </c>
    </row>
    <row r="28" ht="18.75" customHeight="1" spans="1:2">
      <c r="A28" s="223" t="s">
        <v>69</v>
      </c>
      <c r="B28" s="224">
        <v>70</v>
      </c>
    </row>
    <row r="29" ht="18.75" customHeight="1" spans="1:2">
      <c r="A29" s="222" t="s">
        <v>70</v>
      </c>
      <c r="B29" s="96">
        <v>9708</v>
      </c>
    </row>
    <row r="30" ht="18.75" customHeight="1" spans="1:2">
      <c r="A30" s="226" t="s">
        <v>71</v>
      </c>
      <c r="B30" s="104"/>
    </row>
    <row r="31" ht="18.75" customHeight="1" spans="1:2">
      <c r="A31" s="226" t="s">
        <v>72</v>
      </c>
      <c r="B31" s="100"/>
    </row>
    <row r="32" ht="18.75" customHeight="1" spans="1:2">
      <c r="A32" s="226" t="s">
        <v>73</v>
      </c>
      <c r="B32" s="104"/>
    </row>
    <row r="33" ht="18.75" customHeight="1" spans="1:2">
      <c r="A33" s="226" t="s">
        <v>74</v>
      </c>
      <c r="B33" s="104">
        <v>9708</v>
      </c>
    </row>
    <row r="34" ht="18.75" customHeight="1" spans="1:2">
      <c r="A34" s="226" t="s">
        <v>75</v>
      </c>
      <c r="B34" s="109"/>
    </row>
    <row r="35" ht="18.75" customHeight="1" spans="1:2">
      <c r="A35" s="222" t="s">
        <v>76</v>
      </c>
      <c r="B35" s="96">
        <v>1600</v>
      </c>
    </row>
  </sheetData>
  <mergeCells count="1">
    <mergeCell ref="A2:B2"/>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A2" sqref="A2:C2"/>
    </sheetView>
  </sheetViews>
  <sheetFormatPr defaultColWidth="9" defaultRowHeight="14.4" outlineLevelCol="2"/>
  <cols>
    <col min="1" max="1" width="37.5" style="16" customWidth="1"/>
    <col min="2" max="2" width="30.4444444444444" style="16" customWidth="1"/>
    <col min="3" max="3" width="26.4444444444444" style="16" customWidth="1"/>
    <col min="4" max="6" width="12.6296296296296" style="16" customWidth="1"/>
    <col min="7" max="16384" width="9" style="16"/>
  </cols>
  <sheetData>
    <row r="1" s="16" customFormat="1" ht="18" spans="1:2">
      <c r="A1" s="18" t="s">
        <v>980</v>
      </c>
      <c r="B1" s="25"/>
    </row>
    <row r="2" s="16" customFormat="1" ht="39" customHeight="1" spans="1:3">
      <c r="A2" s="20" t="s">
        <v>981</v>
      </c>
      <c r="B2" s="20"/>
      <c r="C2" s="20"/>
    </row>
    <row r="3" s="16" customFormat="1" ht="13.5" customHeight="1" spans="1:3">
      <c r="A3" s="26"/>
      <c r="B3" s="26"/>
      <c r="C3" s="27" t="s">
        <v>970</v>
      </c>
    </row>
    <row r="4" s="16" customFormat="1" ht="27.95" customHeight="1" spans="1:3">
      <c r="A4" s="22" t="s">
        <v>982</v>
      </c>
      <c r="B4" s="22" t="s">
        <v>983</v>
      </c>
      <c r="C4" s="22" t="s">
        <v>984</v>
      </c>
    </row>
    <row r="5" s="16" customFormat="1" ht="27.95" customHeight="1" spans="1:3">
      <c r="A5" s="23" t="s">
        <v>985</v>
      </c>
      <c r="B5" s="23">
        <f>+B6+B8</f>
        <v>8</v>
      </c>
      <c r="C5" s="23"/>
    </row>
    <row r="6" s="16" customFormat="1" ht="27.95" customHeight="1" spans="1:3">
      <c r="A6" s="23" t="s">
        <v>986</v>
      </c>
      <c r="B6" s="23">
        <v>7.45</v>
      </c>
      <c r="C6" s="23"/>
    </row>
    <row r="7" s="16" customFormat="1" ht="27.95" customHeight="1" spans="1:3">
      <c r="A7" s="23" t="s">
        <v>987</v>
      </c>
      <c r="B7" s="23">
        <v>7.45</v>
      </c>
      <c r="C7" s="23"/>
    </row>
    <row r="8" s="16" customFormat="1" ht="27.95" customHeight="1" spans="1:3">
      <c r="A8" s="23" t="s">
        <v>988</v>
      </c>
      <c r="B8" s="23">
        <v>0.55</v>
      </c>
      <c r="C8" s="23"/>
    </row>
    <row r="9" s="16" customFormat="1" ht="27.95" customHeight="1" spans="1:3">
      <c r="A9" s="23" t="s">
        <v>987</v>
      </c>
      <c r="B9" s="23"/>
      <c r="C9" s="23"/>
    </row>
    <row r="10" s="16" customFormat="1" ht="27.95" customHeight="1" spans="1:3">
      <c r="A10" s="23" t="s">
        <v>989</v>
      </c>
      <c r="B10" s="23">
        <f>+B11</f>
        <v>8.4452</v>
      </c>
      <c r="C10" s="23"/>
    </row>
    <row r="11" s="16" customFormat="1" ht="27.95" customHeight="1" spans="1:3">
      <c r="A11" s="23" t="s">
        <v>986</v>
      </c>
      <c r="B11" s="23">
        <v>8.4452</v>
      </c>
      <c r="C11" s="23"/>
    </row>
    <row r="12" s="16" customFormat="1" ht="27.95" customHeight="1" spans="1:3">
      <c r="A12" s="23" t="s">
        <v>988</v>
      </c>
      <c r="B12" s="23"/>
      <c r="C12" s="23"/>
    </row>
    <row r="13" s="16" customFormat="1" ht="27.95" customHeight="1" spans="1:3">
      <c r="A13" s="23" t="s">
        <v>990</v>
      </c>
      <c r="B13" s="23">
        <f>+B14+B15</f>
        <v>0.7489</v>
      </c>
      <c r="C13" s="23"/>
    </row>
    <row r="14" s="16" customFormat="1" ht="27.95" customHeight="1" spans="1:3">
      <c r="A14" s="23" t="s">
        <v>986</v>
      </c>
      <c r="B14" s="23">
        <v>0.5689</v>
      </c>
      <c r="C14" s="23"/>
    </row>
    <row r="15" s="16" customFormat="1" ht="27.95" customHeight="1" spans="1:3">
      <c r="A15" s="23" t="s">
        <v>988</v>
      </c>
      <c r="B15" s="23">
        <v>0.18</v>
      </c>
      <c r="C15" s="23"/>
    </row>
    <row r="16" s="16" customFormat="1" ht="27.95" customHeight="1" spans="1:3">
      <c r="A16" s="23" t="s">
        <v>991</v>
      </c>
      <c r="B16" s="23">
        <f>+B17+B20</f>
        <v>0.55</v>
      </c>
      <c r="C16" s="23"/>
    </row>
    <row r="17" s="16" customFormat="1" ht="27.95" customHeight="1" spans="1:3">
      <c r="A17" s="23" t="s">
        <v>986</v>
      </c>
      <c r="B17" s="23">
        <v>0.15</v>
      </c>
      <c r="C17" s="23"/>
    </row>
    <row r="18" s="16" customFormat="1" ht="27.95" customHeight="1" spans="1:3">
      <c r="A18" s="23" t="s">
        <v>992</v>
      </c>
      <c r="B18" s="23"/>
      <c r="C18" s="23"/>
    </row>
    <row r="19" s="16" customFormat="1" ht="27.95" customHeight="1" spans="1:3">
      <c r="A19" s="23" t="s">
        <v>993</v>
      </c>
      <c r="B19" s="23">
        <v>0.15</v>
      </c>
      <c r="C19" s="23"/>
    </row>
    <row r="20" s="16" customFormat="1" ht="27.95" customHeight="1" spans="1:3">
      <c r="A20" s="23" t="s">
        <v>988</v>
      </c>
      <c r="B20" s="23">
        <v>0.4</v>
      </c>
      <c r="C20" s="23"/>
    </row>
    <row r="21" s="16" customFormat="1" ht="27.95" customHeight="1" spans="1:3">
      <c r="A21" s="23" t="s">
        <v>992</v>
      </c>
      <c r="B21" s="23"/>
      <c r="C21" s="23"/>
    </row>
    <row r="22" s="16" customFormat="1" ht="27.95" customHeight="1" spans="1:3">
      <c r="A22" s="23" t="s">
        <v>994</v>
      </c>
      <c r="B22" s="23">
        <v>0.4</v>
      </c>
      <c r="C22" s="23"/>
    </row>
    <row r="23" s="16" customFormat="1" ht="27.95" customHeight="1" spans="1:3">
      <c r="A23" s="23" t="s">
        <v>995</v>
      </c>
      <c r="B23" s="23">
        <f>+B24+B25</f>
        <v>0.71</v>
      </c>
      <c r="C23" s="23"/>
    </row>
    <row r="24" s="16" customFormat="1" ht="27.95" customHeight="1" spans="1:3">
      <c r="A24" s="23" t="s">
        <v>986</v>
      </c>
      <c r="B24" s="23">
        <v>0.5</v>
      </c>
      <c r="C24" s="23"/>
    </row>
    <row r="25" s="16" customFormat="1" ht="27.95" customHeight="1" spans="1:3">
      <c r="A25" s="23" t="s">
        <v>988</v>
      </c>
      <c r="B25" s="23">
        <v>0.21</v>
      </c>
      <c r="C25" s="23"/>
    </row>
    <row r="26" s="16" customFormat="1" ht="22.5" customHeight="1" spans="1:3">
      <c r="A26" s="28" t="s">
        <v>996</v>
      </c>
      <c r="B26" s="28"/>
      <c r="C26" s="28"/>
    </row>
    <row r="27" s="16" customFormat="1" ht="22.5" customHeight="1" spans="1:3">
      <c r="A27" s="29" t="s">
        <v>997</v>
      </c>
      <c r="B27" s="29"/>
      <c r="C27" s="29"/>
    </row>
  </sheetData>
  <mergeCells count="3">
    <mergeCell ref="A2:C2"/>
    <mergeCell ref="A26:C26"/>
    <mergeCell ref="A27:C27"/>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2" sqref="A2"/>
    </sheetView>
  </sheetViews>
  <sheetFormatPr defaultColWidth="9" defaultRowHeight="14.4" outlineLevelCol="3"/>
  <cols>
    <col min="1" max="4" width="23.4444444444444" style="17" customWidth="1"/>
    <col min="5" max="16384" width="9" style="16"/>
  </cols>
  <sheetData>
    <row r="1" ht="27" customHeight="1" spans="1:1">
      <c r="A1" s="18" t="s">
        <v>998</v>
      </c>
    </row>
    <row r="2" s="16" customFormat="1" ht="24" spans="1:4">
      <c r="A2" s="19" t="s">
        <v>999</v>
      </c>
      <c r="B2" s="19"/>
      <c r="C2" s="19"/>
      <c r="D2" s="20"/>
    </row>
    <row r="3" s="16" customFormat="1" spans="1:4">
      <c r="A3" s="21" t="s">
        <v>970</v>
      </c>
      <c r="B3" s="21"/>
      <c r="C3" s="21"/>
      <c r="D3" s="21"/>
    </row>
    <row r="4" s="16" customFormat="1" ht="36" customHeight="1" spans="1:4">
      <c r="A4" s="22" t="s">
        <v>1000</v>
      </c>
      <c r="B4" s="22" t="s">
        <v>1001</v>
      </c>
      <c r="C4" s="22" t="s">
        <v>1002</v>
      </c>
      <c r="D4" s="22" t="s">
        <v>1003</v>
      </c>
    </row>
    <row r="5" s="16" customFormat="1" ht="36" customHeight="1" spans="1:4">
      <c r="A5" s="23" t="s">
        <v>1004</v>
      </c>
      <c r="B5" s="23">
        <f t="shared" ref="B5:B10" si="0">SUM(C5:D5)</f>
        <v>22.52</v>
      </c>
      <c r="C5" s="23">
        <f>C6+C7</f>
        <v>22.52</v>
      </c>
      <c r="D5" s="23"/>
    </row>
    <row r="6" s="16" customFormat="1" ht="36" customHeight="1" spans="1:4">
      <c r="A6" s="23" t="s">
        <v>1005</v>
      </c>
      <c r="B6" s="23">
        <f t="shared" si="0"/>
        <v>16.87</v>
      </c>
      <c r="C6" s="23">
        <v>16.87</v>
      </c>
      <c r="D6" s="23"/>
    </row>
    <row r="7" s="16" customFormat="1" ht="36" customHeight="1" spans="1:4">
      <c r="A7" s="23" t="s">
        <v>1006</v>
      </c>
      <c r="B7" s="23">
        <f t="shared" si="0"/>
        <v>5.65</v>
      </c>
      <c r="C7" s="23">
        <v>5.65</v>
      </c>
      <c r="D7" s="23"/>
    </row>
    <row r="8" s="16" customFormat="1" ht="36" customHeight="1" spans="1:4">
      <c r="A8" s="23" t="s">
        <v>1007</v>
      </c>
      <c r="B8" s="23">
        <f t="shared" si="0"/>
        <v>0</v>
      </c>
      <c r="C8" s="23">
        <f>C9+C10</f>
        <v>0</v>
      </c>
      <c r="D8" s="23"/>
    </row>
    <row r="9" s="16" customFormat="1" ht="36" customHeight="1" spans="1:4">
      <c r="A9" s="23" t="s">
        <v>1005</v>
      </c>
      <c r="B9" s="23">
        <f t="shared" si="0"/>
        <v>0</v>
      </c>
      <c r="C9" s="23"/>
      <c r="D9" s="23"/>
    </row>
    <row r="10" s="16" customFormat="1" ht="36" customHeight="1" spans="1:4">
      <c r="A10" s="23" t="s">
        <v>1006</v>
      </c>
      <c r="B10" s="23">
        <f t="shared" si="0"/>
        <v>0</v>
      </c>
      <c r="C10" s="23"/>
      <c r="D10" s="23"/>
    </row>
    <row r="11" s="16" customFormat="1" ht="36" customHeight="1" spans="1:4">
      <c r="A11" s="24" t="s">
        <v>1008</v>
      </c>
      <c r="B11" s="24"/>
      <c r="C11" s="24"/>
      <c r="D11" s="24"/>
    </row>
  </sheetData>
  <mergeCells count="2">
    <mergeCell ref="A3:D3"/>
    <mergeCell ref="A11:D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2" sqref="A2:E2"/>
    </sheetView>
  </sheetViews>
  <sheetFormatPr defaultColWidth="9" defaultRowHeight="14.4" outlineLevelRow="7" outlineLevelCol="4"/>
  <cols>
    <col min="1" max="1" width="9" style="10"/>
    <col min="2" max="2" width="23.5" style="10" customWidth="1"/>
    <col min="3" max="3" width="26" style="10" customWidth="1"/>
    <col min="4" max="4" width="17.5" style="10" customWidth="1"/>
    <col min="5" max="5" width="20.75" style="10" customWidth="1"/>
    <col min="6" max="16384" width="9" style="10"/>
  </cols>
  <sheetData>
    <row r="1" s="10" customFormat="1" ht="24" customHeight="1" spans="1:5">
      <c r="A1" s="3" t="s">
        <v>1009</v>
      </c>
      <c r="B1" s="9"/>
      <c r="C1" s="9"/>
      <c r="D1" s="9"/>
      <c r="E1" s="9"/>
    </row>
    <row r="2" s="10" customFormat="1" ht="24" customHeight="1" spans="1:5">
      <c r="A2" s="11" t="s">
        <v>1010</v>
      </c>
      <c r="B2" s="11"/>
      <c r="C2" s="11"/>
      <c r="D2" s="11"/>
      <c r="E2" s="11"/>
    </row>
    <row r="3" s="10" customFormat="1" ht="24" customHeight="1" spans="1:5">
      <c r="A3" s="9"/>
      <c r="B3" s="9"/>
      <c r="C3" s="9"/>
      <c r="D3" s="9"/>
      <c r="E3" s="12" t="s">
        <v>970</v>
      </c>
    </row>
    <row r="4" s="10" customFormat="1" ht="24" customHeight="1" spans="1:5">
      <c r="A4" s="13" t="s">
        <v>1011</v>
      </c>
      <c r="B4" s="13" t="s">
        <v>775</v>
      </c>
      <c r="C4" s="13" t="s">
        <v>1012</v>
      </c>
      <c r="D4" s="13" t="s">
        <v>1013</v>
      </c>
      <c r="E4" s="13" t="s">
        <v>1014</v>
      </c>
    </row>
    <row r="5" s="10" customFormat="1" ht="36" customHeight="1" spans="1:5">
      <c r="A5" s="14">
        <v>1</v>
      </c>
      <c r="B5" s="15" t="s">
        <v>1015</v>
      </c>
      <c r="C5" s="15" t="s">
        <v>1016</v>
      </c>
      <c r="D5" s="14" t="s">
        <v>1017</v>
      </c>
      <c r="E5" s="14">
        <v>0.42</v>
      </c>
    </row>
    <row r="6" s="10" customFormat="1" ht="36" customHeight="1" spans="1:5">
      <c r="A6" s="14">
        <v>2</v>
      </c>
      <c r="B6" s="15" t="s">
        <v>1018</v>
      </c>
      <c r="C6" s="15" t="s">
        <v>1019</v>
      </c>
      <c r="D6" s="14" t="s">
        <v>1017</v>
      </c>
      <c r="E6" s="14">
        <v>0.5</v>
      </c>
    </row>
    <row r="7" s="10" customFormat="1" ht="36" customHeight="1" spans="1:5">
      <c r="A7" s="14">
        <v>3</v>
      </c>
      <c r="B7" s="15" t="s">
        <v>1020</v>
      </c>
      <c r="C7" s="15" t="s">
        <v>1021</v>
      </c>
      <c r="D7" s="14" t="s">
        <v>1017</v>
      </c>
      <c r="E7" s="14">
        <v>0.3</v>
      </c>
    </row>
    <row r="8" s="10" customFormat="1" ht="36" customHeight="1" spans="1:5">
      <c r="A8" s="14">
        <v>4</v>
      </c>
      <c r="B8" s="15" t="s">
        <v>1022</v>
      </c>
      <c r="C8" s="15" t="s">
        <v>1023</v>
      </c>
      <c r="D8" s="14" t="s">
        <v>1017</v>
      </c>
      <c r="E8" s="14">
        <v>1.03</v>
      </c>
    </row>
  </sheetData>
  <mergeCells count="1">
    <mergeCell ref="A2:E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1" sqref="F11"/>
    </sheetView>
  </sheetViews>
  <sheetFormatPr defaultColWidth="9" defaultRowHeight="14.4" outlineLevelCol="1"/>
  <cols>
    <col min="1" max="1" width="37.1111111111111" style="1" customWidth="1"/>
    <col min="2" max="2" width="37.2222222222222" style="1" customWidth="1"/>
    <col min="3" max="16384" width="9" style="1"/>
  </cols>
  <sheetData>
    <row r="1" s="1" customFormat="1" ht="27" customHeight="1" spans="1:1">
      <c r="A1" s="3" t="s">
        <v>1024</v>
      </c>
    </row>
    <row r="2" s="1" customFormat="1" ht="32" customHeight="1" spans="1:2">
      <c r="A2" s="4" t="s">
        <v>1025</v>
      </c>
      <c r="B2" s="4"/>
    </row>
    <row r="3" s="1" customFormat="1" ht="36" customHeight="1" spans="2:2">
      <c r="B3" s="5" t="s">
        <v>970</v>
      </c>
    </row>
    <row r="4" s="2" customFormat="1" ht="20" customHeight="1" spans="1:2">
      <c r="A4" s="6" t="s">
        <v>1026</v>
      </c>
      <c r="B4" s="6" t="s">
        <v>1027</v>
      </c>
    </row>
    <row r="5" s="1" customFormat="1" ht="20" customHeight="1" spans="1:2">
      <c r="A5" s="7" t="s">
        <v>1028</v>
      </c>
      <c r="B5" s="8"/>
    </row>
    <row r="6" s="1" customFormat="1" ht="20" customHeight="1" spans="1:2">
      <c r="A6" s="7" t="s">
        <v>1029</v>
      </c>
      <c r="B6" s="8"/>
    </row>
    <row r="7" s="1" customFormat="1" ht="20" customHeight="1" spans="1:2">
      <c r="A7" s="7" t="s">
        <v>1030</v>
      </c>
      <c r="B7" s="8"/>
    </row>
    <row r="8" s="1" customFormat="1" ht="20" customHeight="1" spans="1:2">
      <c r="A8" s="7" t="s">
        <v>1031</v>
      </c>
      <c r="B8" s="8"/>
    </row>
    <row r="9" s="1" customFormat="1" ht="20" customHeight="1" spans="1:2">
      <c r="A9" s="7" t="s">
        <v>1032</v>
      </c>
      <c r="B9" s="8"/>
    </row>
    <row r="10" s="1" customFormat="1" ht="20" customHeight="1" spans="1:2">
      <c r="A10" s="7" t="s">
        <v>1033</v>
      </c>
      <c r="B10" s="8"/>
    </row>
    <row r="11" s="1" customFormat="1" ht="20" customHeight="1" spans="1:2">
      <c r="A11" s="7" t="s">
        <v>1034</v>
      </c>
      <c r="B11" s="8"/>
    </row>
    <row r="12" s="1" customFormat="1" ht="20" customHeight="1" spans="1:2">
      <c r="A12" s="7" t="s">
        <v>1035</v>
      </c>
      <c r="B12" s="8"/>
    </row>
    <row r="13" s="1" customFormat="1" ht="20" customHeight="1" spans="1:2">
      <c r="A13" s="7" t="s">
        <v>1036</v>
      </c>
      <c r="B13" s="8"/>
    </row>
    <row r="14" s="1" customFormat="1" ht="20" customHeight="1" spans="1:2">
      <c r="A14" s="7" t="s">
        <v>1037</v>
      </c>
      <c r="B14" s="8"/>
    </row>
    <row r="15" s="1" customFormat="1" ht="20" customHeight="1" spans="1:2">
      <c r="A15" s="7" t="s">
        <v>1038</v>
      </c>
      <c r="B15" s="8"/>
    </row>
    <row r="16" s="1" customFormat="1" ht="20" customHeight="1" spans="1:2">
      <c r="A16" s="7" t="s">
        <v>1039</v>
      </c>
      <c r="B16" s="8"/>
    </row>
    <row r="17" s="1" customFormat="1" ht="15.6" spans="1:1">
      <c r="A17" s="9" t="s">
        <v>1040</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7"/>
  <sheetViews>
    <sheetView workbookViewId="0">
      <selection activeCell="A7" sqref="A7:C357"/>
    </sheetView>
  </sheetViews>
  <sheetFormatPr defaultColWidth="9" defaultRowHeight="14.4" outlineLevelCol="3"/>
  <cols>
    <col min="1" max="1" width="13.7777777777778" customWidth="1"/>
    <col min="2" max="2" width="36" customWidth="1"/>
    <col min="3" max="3" width="15.7777777777778" customWidth="1"/>
  </cols>
  <sheetData>
    <row r="1" spans="1:1">
      <c r="A1" t="s">
        <v>77</v>
      </c>
    </row>
    <row r="2" ht="33" customHeight="1" spans="1:3">
      <c r="A2" s="34" t="s">
        <v>78</v>
      </c>
      <c r="B2" s="34"/>
      <c r="C2" s="34"/>
    </row>
    <row r="3" ht="15.6" spans="3:3">
      <c r="C3" s="213" t="s">
        <v>45</v>
      </c>
    </row>
    <row r="4" ht="17.25" customHeight="1" spans="1:4">
      <c r="A4" s="214" t="s">
        <v>79</v>
      </c>
      <c r="B4" s="214" t="s">
        <v>80</v>
      </c>
      <c r="C4" s="214" t="s">
        <v>81</v>
      </c>
      <c r="D4" s="35"/>
    </row>
    <row r="5" ht="17.25" customHeight="1" spans="1:4">
      <c r="A5" s="214"/>
      <c r="B5" s="214"/>
      <c r="C5" s="214"/>
      <c r="D5" s="35"/>
    </row>
    <row r="6" ht="17.25" customHeight="1" spans="1:4">
      <c r="A6" s="214" t="s">
        <v>82</v>
      </c>
      <c r="B6" s="214"/>
      <c r="C6" s="215">
        <v>117420.18</v>
      </c>
      <c r="D6" s="35"/>
    </row>
    <row r="7" ht="17.4" customHeight="1" spans="1:4">
      <c r="A7" s="216" t="s">
        <v>83</v>
      </c>
      <c r="B7" s="217" t="s">
        <v>84</v>
      </c>
      <c r="C7" s="218">
        <v>14208.011078</v>
      </c>
      <c r="D7" s="35"/>
    </row>
    <row r="8" ht="17.4" customHeight="1" spans="1:4">
      <c r="A8" s="216" t="s">
        <v>85</v>
      </c>
      <c r="B8" s="217" t="s">
        <v>86</v>
      </c>
      <c r="C8" s="218">
        <v>308.445703</v>
      </c>
      <c r="D8" s="35"/>
    </row>
    <row r="9" ht="17.4" customHeight="1" spans="1:4">
      <c r="A9" s="216" t="s">
        <v>87</v>
      </c>
      <c r="B9" s="217" t="s">
        <v>88</v>
      </c>
      <c r="C9" s="218">
        <v>258.445703</v>
      </c>
      <c r="D9" s="35"/>
    </row>
    <row r="10" ht="17.4" customHeight="1" spans="1:4">
      <c r="A10" s="216" t="s">
        <v>89</v>
      </c>
      <c r="B10" s="217" t="s">
        <v>90</v>
      </c>
      <c r="C10" s="218">
        <v>15</v>
      </c>
      <c r="D10" s="35"/>
    </row>
    <row r="11" ht="17.4" customHeight="1" spans="1:4">
      <c r="A11" s="216" t="s">
        <v>91</v>
      </c>
      <c r="B11" s="217" t="s">
        <v>92</v>
      </c>
      <c r="C11" s="218">
        <v>20</v>
      </c>
      <c r="D11" s="35"/>
    </row>
    <row r="12" ht="17.4" customHeight="1" spans="1:4">
      <c r="A12" s="216" t="s">
        <v>93</v>
      </c>
      <c r="B12" s="217" t="s">
        <v>94</v>
      </c>
      <c r="C12" s="218">
        <v>15</v>
      </c>
      <c r="D12" s="35"/>
    </row>
    <row r="13" ht="17.4" customHeight="1" spans="1:4">
      <c r="A13" s="216" t="s">
        <v>95</v>
      </c>
      <c r="B13" s="217" t="s">
        <v>96</v>
      </c>
      <c r="C13" s="218">
        <v>207.216157</v>
      </c>
      <c r="D13" s="35"/>
    </row>
    <row r="14" ht="17.4" customHeight="1" spans="1:4">
      <c r="A14" s="216" t="s">
        <v>97</v>
      </c>
      <c r="B14" s="217" t="s">
        <v>88</v>
      </c>
      <c r="C14" s="218">
        <v>157.216157</v>
      </c>
      <c r="D14" s="35"/>
    </row>
    <row r="15" ht="17.4" customHeight="1" spans="1:4">
      <c r="A15" s="216" t="s">
        <v>98</v>
      </c>
      <c r="B15" s="217" t="s">
        <v>99</v>
      </c>
      <c r="C15" s="218">
        <v>20</v>
      </c>
      <c r="D15" s="35"/>
    </row>
    <row r="16" ht="17.4" customHeight="1" spans="1:4">
      <c r="A16" s="216" t="s">
        <v>100</v>
      </c>
      <c r="B16" s="217" t="s">
        <v>101</v>
      </c>
      <c r="C16" s="218">
        <v>20</v>
      </c>
      <c r="D16" s="35"/>
    </row>
    <row r="17" ht="17.4" customHeight="1" spans="1:4">
      <c r="A17" s="216" t="s">
        <v>102</v>
      </c>
      <c r="B17" s="217" t="s">
        <v>103</v>
      </c>
      <c r="C17" s="218">
        <v>10</v>
      </c>
      <c r="D17" s="35"/>
    </row>
    <row r="18" ht="17.4" customHeight="1" spans="1:4">
      <c r="A18" s="216" t="s">
        <v>104</v>
      </c>
      <c r="B18" s="217" t="s">
        <v>105</v>
      </c>
      <c r="C18" s="218">
        <v>4254.360529</v>
      </c>
      <c r="D18" s="35"/>
    </row>
    <row r="19" ht="17.4" customHeight="1" spans="1:4">
      <c r="A19" s="216" t="s">
        <v>106</v>
      </c>
      <c r="B19" s="217" t="s">
        <v>88</v>
      </c>
      <c r="C19" s="218">
        <v>2209.931497</v>
      </c>
      <c r="D19" s="35"/>
    </row>
    <row r="20" ht="17.4" customHeight="1" spans="1:4">
      <c r="A20" s="216" t="s">
        <v>107</v>
      </c>
      <c r="B20" s="217" t="s">
        <v>90</v>
      </c>
      <c r="C20" s="218">
        <v>63.2</v>
      </c>
      <c r="D20" s="35"/>
    </row>
    <row r="21" ht="17.4" customHeight="1" spans="1:4">
      <c r="A21" s="216" t="s">
        <v>108</v>
      </c>
      <c r="B21" s="217" t="s">
        <v>109</v>
      </c>
      <c r="C21" s="218">
        <v>896.002114</v>
      </c>
      <c r="D21" s="35"/>
    </row>
    <row r="22" ht="17.4" customHeight="1" spans="1:4">
      <c r="A22" s="216" t="s">
        <v>110</v>
      </c>
      <c r="B22" s="217" t="s">
        <v>111</v>
      </c>
      <c r="C22" s="218">
        <v>41.047002</v>
      </c>
      <c r="D22" s="35"/>
    </row>
    <row r="23" ht="17.4" customHeight="1" spans="1:4">
      <c r="A23" s="216" t="s">
        <v>112</v>
      </c>
      <c r="B23" s="217" t="s">
        <v>113</v>
      </c>
      <c r="C23" s="218">
        <v>291.2</v>
      </c>
      <c r="D23" s="35"/>
    </row>
    <row r="24" ht="17.4" customHeight="1" spans="1:4">
      <c r="A24" s="216" t="s">
        <v>114</v>
      </c>
      <c r="B24" s="217" t="s">
        <v>115</v>
      </c>
      <c r="C24" s="218">
        <v>478.209916</v>
      </c>
      <c r="D24" s="35"/>
    </row>
    <row r="25" ht="17.4" customHeight="1" spans="1:4">
      <c r="A25" s="216" t="s">
        <v>116</v>
      </c>
      <c r="B25" s="217" t="s">
        <v>117</v>
      </c>
      <c r="C25" s="218">
        <v>274.77</v>
      </c>
      <c r="D25" s="35"/>
    </row>
    <row r="26" ht="17.4" customHeight="1" spans="1:4">
      <c r="A26" s="216" t="s">
        <v>118</v>
      </c>
      <c r="B26" s="217" t="s">
        <v>119</v>
      </c>
      <c r="C26" s="218">
        <v>1798.856626</v>
      </c>
      <c r="D26" s="35"/>
    </row>
    <row r="27" ht="17.4" customHeight="1" spans="1:4">
      <c r="A27" s="216" t="s">
        <v>120</v>
      </c>
      <c r="B27" s="217" t="s">
        <v>88</v>
      </c>
      <c r="C27" s="218">
        <v>278.356626</v>
      </c>
      <c r="D27" s="35"/>
    </row>
    <row r="28" ht="17.4" customHeight="1" spans="1:4">
      <c r="A28" s="216" t="s">
        <v>121</v>
      </c>
      <c r="B28" s="217" t="s">
        <v>122</v>
      </c>
      <c r="C28" s="218">
        <v>10</v>
      </c>
      <c r="D28" s="35"/>
    </row>
    <row r="29" ht="17.4" customHeight="1" spans="1:4">
      <c r="A29" s="216" t="s">
        <v>123</v>
      </c>
      <c r="B29" s="217" t="s">
        <v>124</v>
      </c>
      <c r="C29" s="218">
        <v>1510.5</v>
      </c>
      <c r="D29" s="35"/>
    </row>
    <row r="30" ht="17.4" customHeight="1" spans="1:4">
      <c r="A30" s="216" t="s">
        <v>125</v>
      </c>
      <c r="B30" s="217" t="s">
        <v>126</v>
      </c>
      <c r="C30" s="218">
        <v>260.540745</v>
      </c>
      <c r="D30" s="35"/>
    </row>
    <row r="31" ht="17.4" customHeight="1" spans="1:4">
      <c r="A31" s="216" t="s">
        <v>127</v>
      </c>
      <c r="B31" s="217" t="s">
        <v>88</v>
      </c>
      <c r="C31" s="218">
        <v>150.540745</v>
      </c>
      <c r="D31" s="35"/>
    </row>
    <row r="32" ht="17.4" customHeight="1" spans="1:4">
      <c r="A32" s="216" t="s">
        <v>128</v>
      </c>
      <c r="B32" s="217" t="s">
        <v>129</v>
      </c>
      <c r="C32" s="218">
        <v>100</v>
      </c>
      <c r="D32" s="35"/>
    </row>
    <row r="33" ht="17.4" customHeight="1" spans="1:4">
      <c r="A33" s="216" t="s">
        <v>130</v>
      </c>
      <c r="B33" s="217" t="s">
        <v>131</v>
      </c>
      <c r="C33" s="218">
        <v>10</v>
      </c>
      <c r="D33" s="35"/>
    </row>
    <row r="34" ht="17.4" customHeight="1" spans="1:4">
      <c r="A34" s="216" t="s">
        <v>132</v>
      </c>
      <c r="B34" s="217" t="s">
        <v>133</v>
      </c>
      <c r="C34" s="218">
        <v>1508.946353</v>
      </c>
      <c r="D34" s="35"/>
    </row>
    <row r="35" ht="17.4" customHeight="1" spans="1:4">
      <c r="A35" s="216" t="s">
        <v>134</v>
      </c>
      <c r="B35" s="217" t="s">
        <v>88</v>
      </c>
      <c r="C35" s="218">
        <v>370.375078</v>
      </c>
      <c r="D35" s="35"/>
    </row>
    <row r="36" ht="17.4" customHeight="1" spans="1:4">
      <c r="A36" s="216" t="s">
        <v>135</v>
      </c>
      <c r="B36" s="217" t="s">
        <v>136</v>
      </c>
      <c r="C36" s="218">
        <v>250</v>
      </c>
      <c r="D36" s="35"/>
    </row>
    <row r="37" ht="17.4" customHeight="1" spans="1:4">
      <c r="A37" s="216" t="s">
        <v>137</v>
      </c>
      <c r="B37" s="217" t="s">
        <v>138</v>
      </c>
      <c r="C37" s="218">
        <v>800</v>
      </c>
      <c r="D37" s="35"/>
    </row>
    <row r="38" ht="17.4" customHeight="1" spans="1:4">
      <c r="A38" s="216" t="s">
        <v>139</v>
      </c>
      <c r="B38" s="217" t="s">
        <v>115</v>
      </c>
      <c r="C38" s="218">
        <v>31.971275</v>
      </c>
      <c r="D38" s="35"/>
    </row>
    <row r="39" ht="17.4" customHeight="1" spans="1:4">
      <c r="A39" s="216" t="s">
        <v>140</v>
      </c>
      <c r="B39" s="217" t="s">
        <v>141</v>
      </c>
      <c r="C39" s="218">
        <v>56.6</v>
      </c>
      <c r="D39" s="35"/>
    </row>
    <row r="40" ht="17.4" customHeight="1" spans="1:4">
      <c r="A40" s="216" t="s">
        <v>142</v>
      </c>
      <c r="B40" s="217" t="s">
        <v>143</v>
      </c>
      <c r="C40" s="218">
        <v>1000</v>
      </c>
      <c r="D40" s="35"/>
    </row>
    <row r="41" ht="17.4" customHeight="1" spans="1:4">
      <c r="A41" s="216" t="s">
        <v>144</v>
      </c>
      <c r="B41" s="217" t="s">
        <v>145</v>
      </c>
      <c r="C41" s="218">
        <v>1000</v>
      </c>
      <c r="D41" s="35"/>
    </row>
    <row r="42" ht="17.4" customHeight="1" spans="1:4">
      <c r="A42" s="216" t="s">
        <v>146</v>
      </c>
      <c r="B42" s="217" t="s">
        <v>147</v>
      </c>
      <c r="C42" s="218">
        <v>165.738625</v>
      </c>
      <c r="D42" s="35"/>
    </row>
    <row r="43" ht="17.4" customHeight="1" spans="1:4">
      <c r="A43" s="216" t="s">
        <v>148</v>
      </c>
      <c r="B43" s="217" t="s">
        <v>88</v>
      </c>
      <c r="C43" s="218">
        <v>165.738625</v>
      </c>
      <c r="D43" s="35"/>
    </row>
    <row r="44" ht="17.4" customHeight="1" spans="1:4">
      <c r="A44" s="216" t="s">
        <v>149</v>
      </c>
      <c r="B44" s="217" t="s">
        <v>150</v>
      </c>
      <c r="C44" s="218">
        <v>216.825639</v>
      </c>
      <c r="D44" s="35"/>
    </row>
    <row r="45" ht="17.4" customHeight="1" spans="1:4">
      <c r="A45" s="216" t="s">
        <v>151</v>
      </c>
      <c r="B45" s="217" t="s">
        <v>88</v>
      </c>
      <c r="C45" s="218">
        <v>216.825639</v>
      </c>
      <c r="D45" s="35"/>
    </row>
    <row r="46" ht="17.4" customHeight="1" spans="1:4">
      <c r="A46" s="216" t="s">
        <v>152</v>
      </c>
      <c r="B46" s="217" t="s">
        <v>153</v>
      </c>
      <c r="C46" s="218">
        <v>640.978876</v>
      </c>
      <c r="D46" s="35"/>
    </row>
    <row r="47" ht="17.4" customHeight="1" spans="1:4">
      <c r="A47" s="216" t="s">
        <v>154</v>
      </c>
      <c r="B47" s="217" t="s">
        <v>88</v>
      </c>
      <c r="C47" s="218">
        <v>568.178876</v>
      </c>
      <c r="D47" s="35"/>
    </row>
    <row r="48" ht="17.4" customHeight="1" spans="1:4">
      <c r="A48" s="216" t="s">
        <v>155</v>
      </c>
      <c r="B48" s="217" t="s">
        <v>90</v>
      </c>
      <c r="C48" s="218">
        <v>72.8</v>
      </c>
      <c r="D48" s="35"/>
    </row>
    <row r="49" ht="17.4" customHeight="1" spans="1:4">
      <c r="A49" s="216" t="s">
        <v>156</v>
      </c>
      <c r="B49" s="217" t="s">
        <v>157</v>
      </c>
      <c r="C49" s="218">
        <v>332.78352</v>
      </c>
      <c r="D49" s="35"/>
    </row>
    <row r="50" ht="17.4" customHeight="1" spans="1:4">
      <c r="A50" s="216" t="s">
        <v>158</v>
      </c>
      <c r="B50" s="217" t="s">
        <v>88</v>
      </c>
      <c r="C50" s="218">
        <v>65.152772</v>
      </c>
      <c r="D50" s="35"/>
    </row>
    <row r="51" ht="17.4" customHeight="1" spans="1:4">
      <c r="A51" s="216" t="s">
        <v>159</v>
      </c>
      <c r="B51" s="217" t="s">
        <v>90</v>
      </c>
      <c r="C51" s="218">
        <v>109</v>
      </c>
      <c r="D51" s="35"/>
    </row>
    <row r="52" ht="17.4" customHeight="1" spans="1:4">
      <c r="A52" s="216" t="s">
        <v>160</v>
      </c>
      <c r="B52" s="217" t="s">
        <v>161</v>
      </c>
      <c r="C52" s="218">
        <v>50</v>
      </c>
      <c r="D52" s="35"/>
    </row>
    <row r="53" ht="17.4" customHeight="1" spans="1:4">
      <c r="A53" s="216" t="s">
        <v>162</v>
      </c>
      <c r="B53" s="217" t="s">
        <v>115</v>
      </c>
      <c r="C53" s="218">
        <v>108.630748</v>
      </c>
      <c r="D53" s="35"/>
    </row>
    <row r="54" ht="17.4" customHeight="1" spans="1:4">
      <c r="A54" s="216" t="s">
        <v>163</v>
      </c>
      <c r="B54" s="217" t="s">
        <v>164</v>
      </c>
      <c r="C54" s="218">
        <v>23</v>
      </c>
      <c r="D54" s="35"/>
    </row>
    <row r="55" ht="17.4" customHeight="1" spans="1:4">
      <c r="A55" s="216" t="s">
        <v>165</v>
      </c>
      <c r="B55" s="217" t="s">
        <v>166</v>
      </c>
      <c r="C55" s="218">
        <v>23</v>
      </c>
      <c r="D55" s="35"/>
    </row>
    <row r="56" ht="17.4" customHeight="1" spans="1:4">
      <c r="A56" s="216" t="s">
        <v>167</v>
      </c>
      <c r="B56" s="217" t="s">
        <v>168</v>
      </c>
      <c r="C56" s="218">
        <v>47.40658</v>
      </c>
      <c r="D56" s="35"/>
    </row>
    <row r="57" ht="17.4" customHeight="1" spans="1:4">
      <c r="A57" s="216" t="s">
        <v>169</v>
      </c>
      <c r="B57" s="217" t="s">
        <v>88</v>
      </c>
      <c r="C57" s="218">
        <v>47.40658</v>
      </c>
      <c r="D57" s="35"/>
    </row>
    <row r="58" ht="17.4" customHeight="1" spans="1:4">
      <c r="A58" s="216" t="s">
        <v>170</v>
      </c>
      <c r="B58" s="217" t="s">
        <v>171</v>
      </c>
      <c r="C58" s="218">
        <v>34.246648</v>
      </c>
      <c r="D58" s="35"/>
    </row>
    <row r="59" ht="17.4" customHeight="1" spans="1:4">
      <c r="A59" s="216" t="s">
        <v>172</v>
      </c>
      <c r="B59" s="217" t="s">
        <v>88</v>
      </c>
      <c r="C59" s="218">
        <v>31.246648</v>
      </c>
      <c r="D59" s="35"/>
    </row>
    <row r="60" ht="17.4" customHeight="1" spans="1:4">
      <c r="A60" s="216" t="s">
        <v>173</v>
      </c>
      <c r="B60" s="217" t="s">
        <v>174</v>
      </c>
      <c r="C60" s="218">
        <v>3</v>
      </c>
      <c r="D60" s="35"/>
    </row>
    <row r="61" ht="17.4" customHeight="1" spans="1:4">
      <c r="A61" s="216" t="s">
        <v>175</v>
      </c>
      <c r="B61" s="217" t="s">
        <v>176</v>
      </c>
      <c r="C61" s="218">
        <v>91.475314</v>
      </c>
      <c r="D61" s="35"/>
    </row>
    <row r="62" ht="17.4" customHeight="1" spans="1:4">
      <c r="A62" s="216" t="s">
        <v>177</v>
      </c>
      <c r="B62" s="217" t="s">
        <v>88</v>
      </c>
      <c r="C62" s="218">
        <v>75.075314</v>
      </c>
      <c r="D62" s="35"/>
    </row>
    <row r="63" ht="17.4" customHeight="1" spans="1:4">
      <c r="A63" s="216" t="s">
        <v>178</v>
      </c>
      <c r="B63" s="217" t="s">
        <v>90</v>
      </c>
      <c r="C63" s="218">
        <v>10.2</v>
      </c>
      <c r="D63" s="35"/>
    </row>
    <row r="64" ht="17.4" customHeight="1" spans="1:4">
      <c r="A64" s="216" t="s">
        <v>179</v>
      </c>
      <c r="B64" s="217" t="s">
        <v>180</v>
      </c>
      <c r="C64" s="218">
        <v>6.2</v>
      </c>
      <c r="D64" s="35"/>
    </row>
    <row r="65" ht="17.4" customHeight="1" spans="1:4">
      <c r="A65" s="216" t="s">
        <v>181</v>
      </c>
      <c r="B65" s="217" t="s">
        <v>182</v>
      </c>
      <c r="C65" s="218">
        <v>485.119801</v>
      </c>
      <c r="D65" s="35"/>
    </row>
    <row r="66" ht="17.4" customHeight="1" spans="1:4">
      <c r="A66" s="216" t="s">
        <v>183</v>
      </c>
      <c r="B66" s="217" t="s">
        <v>88</v>
      </c>
      <c r="C66" s="218">
        <v>385.362801</v>
      </c>
      <c r="D66" s="35"/>
    </row>
    <row r="67" ht="17.4" customHeight="1" spans="1:4">
      <c r="A67" s="216" t="s">
        <v>184</v>
      </c>
      <c r="B67" s="217" t="s">
        <v>185</v>
      </c>
      <c r="C67" s="218">
        <v>99.757</v>
      </c>
      <c r="D67" s="35"/>
    </row>
    <row r="68" ht="17.4" customHeight="1" spans="1:4">
      <c r="A68" s="216" t="s">
        <v>186</v>
      </c>
      <c r="B68" s="217" t="s">
        <v>187</v>
      </c>
      <c r="C68" s="218">
        <v>439.174328</v>
      </c>
      <c r="D68" s="35"/>
    </row>
    <row r="69" ht="17.4" customHeight="1" spans="1:4">
      <c r="A69" s="216" t="s">
        <v>188</v>
      </c>
      <c r="B69" s="217" t="s">
        <v>88</v>
      </c>
      <c r="C69" s="218">
        <v>231.31271</v>
      </c>
      <c r="D69" s="35"/>
    </row>
    <row r="70" ht="17.4" customHeight="1" spans="1:4">
      <c r="A70" s="216" t="s">
        <v>189</v>
      </c>
      <c r="B70" s="217" t="s">
        <v>115</v>
      </c>
      <c r="C70" s="218">
        <v>119.061618</v>
      </c>
      <c r="D70" s="35"/>
    </row>
    <row r="71" ht="17.4" customHeight="1" spans="1:4">
      <c r="A71" s="216" t="s">
        <v>190</v>
      </c>
      <c r="B71" s="217" t="s">
        <v>191</v>
      </c>
      <c r="C71" s="218">
        <v>88.8</v>
      </c>
      <c r="D71" s="35"/>
    </row>
    <row r="72" ht="17.4" customHeight="1" spans="1:4">
      <c r="A72" s="216" t="s">
        <v>192</v>
      </c>
      <c r="B72" s="217" t="s">
        <v>193</v>
      </c>
      <c r="C72" s="218">
        <v>775.085218</v>
      </c>
      <c r="D72" s="35"/>
    </row>
    <row r="73" ht="17.4" customHeight="1" spans="1:4">
      <c r="A73" s="216" t="s">
        <v>194</v>
      </c>
      <c r="B73" s="217" t="s">
        <v>88</v>
      </c>
      <c r="C73" s="218">
        <v>181.685218</v>
      </c>
      <c r="D73" s="35"/>
    </row>
    <row r="74" ht="17.4" customHeight="1" spans="1:4">
      <c r="A74" s="216" t="s">
        <v>195</v>
      </c>
      <c r="B74" s="217" t="s">
        <v>196</v>
      </c>
      <c r="C74" s="218">
        <v>593.4</v>
      </c>
      <c r="D74" s="35"/>
    </row>
    <row r="75" ht="17.4" customHeight="1" spans="1:4">
      <c r="A75" s="216" t="s">
        <v>197</v>
      </c>
      <c r="B75" s="217" t="s">
        <v>198</v>
      </c>
      <c r="C75" s="218">
        <v>86.180713</v>
      </c>
      <c r="D75" s="35"/>
    </row>
    <row r="76" ht="17.4" customHeight="1" spans="1:4">
      <c r="A76" s="216" t="s">
        <v>199</v>
      </c>
      <c r="B76" s="217" t="s">
        <v>88</v>
      </c>
      <c r="C76" s="218">
        <v>71.780713</v>
      </c>
      <c r="D76" s="35"/>
    </row>
    <row r="77" ht="17.4" customHeight="1" spans="1:4">
      <c r="A77" s="216" t="s">
        <v>200</v>
      </c>
      <c r="B77" s="217" t="s">
        <v>201</v>
      </c>
      <c r="C77" s="218">
        <v>3</v>
      </c>
      <c r="D77" s="35"/>
    </row>
    <row r="78" ht="17.4" customHeight="1" spans="1:4">
      <c r="A78" s="216" t="s">
        <v>202</v>
      </c>
      <c r="B78" s="217" t="s">
        <v>203</v>
      </c>
      <c r="C78" s="218">
        <v>11.4</v>
      </c>
      <c r="D78" s="35"/>
    </row>
    <row r="79" ht="17.4" customHeight="1" spans="1:4">
      <c r="A79" s="216" t="s">
        <v>204</v>
      </c>
      <c r="B79" s="217" t="s">
        <v>205</v>
      </c>
      <c r="C79" s="218">
        <v>96.426197</v>
      </c>
      <c r="D79" s="35"/>
    </row>
    <row r="80" ht="17.4" customHeight="1" spans="1:4">
      <c r="A80" s="216" t="s">
        <v>206</v>
      </c>
      <c r="B80" s="217" t="s">
        <v>88</v>
      </c>
      <c r="C80" s="218">
        <v>28.132558</v>
      </c>
      <c r="D80" s="35"/>
    </row>
    <row r="81" ht="17.4" customHeight="1" spans="1:4">
      <c r="A81" s="216" t="s">
        <v>207</v>
      </c>
      <c r="B81" s="217" t="s">
        <v>115</v>
      </c>
      <c r="C81" s="218">
        <v>68.293639</v>
      </c>
      <c r="D81" s="35"/>
    </row>
    <row r="82" ht="17.4" customHeight="1" spans="1:4">
      <c r="A82" s="216" t="s">
        <v>208</v>
      </c>
      <c r="B82" s="217" t="s">
        <v>209</v>
      </c>
      <c r="C82" s="218">
        <v>57.634955</v>
      </c>
      <c r="D82" s="35"/>
    </row>
    <row r="83" ht="17.4" customHeight="1" spans="1:4">
      <c r="A83" s="216" t="s">
        <v>210</v>
      </c>
      <c r="B83" s="217" t="s">
        <v>88</v>
      </c>
      <c r="C83" s="218">
        <v>42.634955</v>
      </c>
      <c r="D83" s="35"/>
    </row>
    <row r="84" ht="17.4" customHeight="1" spans="1:4">
      <c r="A84" s="216" t="s">
        <v>211</v>
      </c>
      <c r="B84" s="217" t="s">
        <v>212</v>
      </c>
      <c r="C84" s="218">
        <v>15</v>
      </c>
      <c r="D84" s="35"/>
    </row>
    <row r="85" ht="17.4" customHeight="1" spans="1:4">
      <c r="A85" s="216" t="s">
        <v>213</v>
      </c>
      <c r="B85" s="217" t="s">
        <v>214</v>
      </c>
      <c r="C85" s="218">
        <v>1377.568551</v>
      </c>
      <c r="D85" s="35"/>
    </row>
    <row r="86" ht="17.4" customHeight="1" spans="1:4">
      <c r="A86" s="216" t="s">
        <v>215</v>
      </c>
      <c r="B86" s="217" t="s">
        <v>88</v>
      </c>
      <c r="C86" s="218">
        <v>1101.608551</v>
      </c>
      <c r="D86" s="35"/>
    </row>
    <row r="87" ht="17.4" customHeight="1" spans="1:4">
      <c r="A87" s="216" t="s">
        <v>216</v>
      </c>
      <c r="B87" s="217" t="s">
        <v>90</v>
      </c>
      <c r="C87" s="218">
        <v>77.8</v>
      </c>
      <c r="D87" s="35"/>
    </row>
    <row r="88" ht="17.4" customHeight="1" spans="1:4">
      <c r="A88" s="216" t="s">
        <v>217</v>
      </c>
      <c r="B88" s="217" t="s">
        <v>218</v>
      </c>
      <c r="C88" s="218">
        <v>195.16</v>
      </c>
      <c r="D88" s="35"/>
    </row>
    <row r="89" ht="17.4" customHeight="1" spans="1:4">
      <c r="A89" s="216" t="s">
        <v>219</v>
      </c>
      <c r="B89" s="217" t="s">
        <v>220</v>
      </c>
      <c r="C89" s="218">
        <v>3</v>
      </c>
      <c r="D89" s="35"/>
    </row>
    <row r="90" ht="17.4" customHeight="1" spans="1:4">
      <c r="A90" s="216" t="s">
        <v>221</v>
      </c>
      <c r="B90" s="217" t="s">
        <v>222</v>
      </c>
      <c r="C90" s="218">
        <v>613.04</v>
      </c>
      <c r="D90" s="35"/>
    </row>
    <row r="91" ht="17.4" customHeight="1" spans="1:4">
      <c r="A91" s="216" t="s">
        <v>223</v>
      </c>
      <c r="B91" s="217" t="s">
        <v>224</v>
      </c>
      <c r="C91" s="218">
        <v>613.04</v>
      </c>
      <c r="D91" s="35"/>
    </row>
    <row r="92" ht="17.4" customHeight="1" spans="1:4">
      <c r="A92" s="216" t="s">
        <v>225</v>
      </c>
      <c r="B92" s="217" t="s">
        <v>226</v>
      </c>
      <c r="C92" s="218">
        <v>20</v>
      </c>
      <c r="D92" s="35"/>
    </row>
    <row r="93" ht="17.4" customHeight="1" spans="1:4">
      <c r="A93" s="216" t="s">
        <v>227</v>
      </c>
      <c r="B93" s="217" t="s">
        <v>228</v>
      </c>
      <c r="C93" s="218">
        <v>552.04</v>
      </c>
      <c r="D93" s="35"/>
    </row>
    <row r="94" ht="17.4" customHeight="1" spans="1:4">
      <c r="A94" s="216" t="s">
        <v>229</v>
      </c>
      <c r="B94" s="217" t="s">
        <v>230</v>
      </c>
      <c r="C94" s="218">
        <v>1</v>
      </c>
      <c r="D94" s="35"/>
    </row>
    <row r="95" ht="17.4" customHeight="1" spans="1:4">
      <c r="A95" s="216" t="s">
        <v>231</v>
      </c>
      <c r="B95" s="217" t="s">
        <v>232</v>
      </c>
      <c r="C95" s="218">
        <v>30</v>
      </c>
      <c r="D95" s="35"/>
    </row>
    <row r="96" ht="17.4" customHeight="1" spans="1:4">
      <c r="A96" s="216" t="s">
        <v>233</v>
      </c>
      <c r="B96" s="217" t="s">
        <v>234</v>
      </c>
      <c r="C96" s="218">
        <v>10</v>
      </c>
      <c r="D96" s="35"/>
    </row>
    <row r="97" ht="17.4" customHeight="1" spans="1:4">
      <c r="A97" s="216" t="s">
        <v>235</v>
      </c>
      <c r="B97" s="217" t="s">
        <v>236</v>
      </c>
      <c r="C97" s="218">
        <v>3518.423384</v>
      </c>
      <c r="D97" s="35"/>
    </row>
    <row r="98" ht="17.4" customHeight="1" spans="1:4">
      <c r="A98" s="216" t="s">
        <v>237</v>
      </c>
      <c r="B98" s="217" t="s">
        <v>238</v>
      </c>
      <c r="C98" s="218">
        <v>9</v>
      </c>
      <c r="D98" s="35"/>
    </row>
    <row r="99" ht="17.4" customHeight="1" spans="1:4">
      <c r="A99" s="216" t="s">
        <v>239</v>
      </c>
      <c r="B99" s="217" t="s">
        <v>240</v>
      </c>
      <c r="C99" s="218">
        <v>9</v>
      </c>
      <c r="D99" s="35"/>
    </row>
    <row r="100" ht="17.4" customHeight="1" spans="1:4">
      <c r="A100" s="216" t="s">
        <v>241</v>
      </c>
      <c r="B100" s="217" t="s">
        <v>242</v>
      </c>
      <c r="C100" s="218">
        <v>356.1</v>
      </c>
      <c r="D100" s="35"/>
    </row>
    <row r="101" ht="17.4" customHeight="1" spans="1:4">
      <c r="A101" s="216" t="s">
        <v>243</v>
      </c>
      <c r="B101" s="217" t="s">
        <v>244</v>
      </c>
      <c r="C101" s="218">
        <v>356.1</v>
      </c>
      <c r="D101" s="35"/>
    </row>
    <row r="102" ht="17.4" customHeight="1" spans="1:4">
      <c r="A102" s="216" t="s">
        <v>245</v>
      </c>
      <c r="B102" s="217" t="s">
        <v>246</v>
      </c>
      <c r="C102" s="218">
        <v>989.570429</v>
      </c>
      <c r="D102" s="35"/>
    </row>
    <row r="103" ht="17.4" customHeight="1" spans="1:4">
      <c r="A103" s="216" t="s">
        <v>247</v>
      </c>
      <c r="B103" s="217" t="s">
        <v>88</v>
      </c>
      <c r="C103" s="218">
        <v>728.570429</v>
      </c>
      <c r="D103" s="35"/>
    </row>
    <row r="104" ht="17.4" customHeight="1" spans="1:4">
      <c r="A104" s="216" t="s">
        <v>248</v>
      </c>
      <c r="B104" s="217" t="s">
        <v>249</v>
      </c>
      <c r="C104" s="218">
        <v>30</v>
      </c>
      <c r="D104" s="35"/>
    </row>
    <row r="105" ht="17.4" customHeight="1" spans="1:4">
      <c r="A105" s="216" t="s">
        <v>250</v>
      </c>
      <c r="B105" s="217" t="s">
        <v>251</v>
      </c>
      <c r="C105" s="218">
        <v>231</v>
      </c>
      <c r="D105" s="35"/>
    </row>
    <row r="106" ht="17.4" customHeight="1" spans="1:4">
      <c r="A106" s="216" t="s">
        <v>252</v>
      </c>
      <c r="B106" s="217" t="s">
        <v>253</v>
      </c>
      <c r="C106" s="218">
        <v>1266.394567</v>
      </c>
      <c r="D106" s="35"/>
    </row>
    <row r="107" ht="17.4" customHeight="1" spans="1:4">
      <c r="A107" s="216" t="s">
        <v>254</v>
      </c>
      <c r="B107" s="217" t="s">
        <v>88</v>
      </c>
      <c r="C107" s="218">
        <v>1266.394567</v>
      </c>
      <c r="D107" s="35"/>
    </row>
    <row r="108" ht="17.4" customHeight="1" spans="1:4">
      <c r="A108" s="216" t="s">
        <v>255</v>
      </c>
      <c r="B108" s="217" t="s">
        <v>256</v>
      </c>
      <c r="C108" s="218">
        <v>350.358388</v>
      </c>
      <c r="D108" s="35"/>
    </row>
    <row r="109" ht="17.4" customHeight="1" spans="1:4">
      <c r="A109" s="216" t="s">
        <v>257</v>
      </c>
      <c r="B109" s="217" t="s">
        <v>88</v>
      </c>
      <c r="C109" s="218">
        <v>310.258388</v>
      </c>
      <c r="D109" s="35"/>
    </row>
    <row r="110" ht="17.4" customHeight="1" spans="1:4">
      <c r="A110" s="216" t="s">
        <v>258</v>
      </c>
      <c r="B110" s="217" t="s">
        <v>259</v>
      </c>
      <c r="C110" s="218">
        <v>5</v>
      </c>
      <c r="D110" s="35"/>
    </row>
    <row r="111" ht="17.4" customHeight="1" spans="1:4">
      <c r="A111" s="216" t="s">
        <v>260</v>
      </c>
      <c r="B111" s="217" t="s">
        <v>261</v>
      </c>
      <c r="C111" s="218">
        <v>2.6</v>
      </c>
      <c r="D111" s="35"/>
    </row>
    <row r="112" ht="17.4" customHeight="1" spans="1:4">
      <c r="A112" s="216" t="s">
        <v>262</v>
      </c>
      <c r="B112" s="217" t="s">
        <v>263</v>
      </c>
      <c r="C112" s="218">
        <v>1</v>
      </c>
      <c r="D112" s="35"/>
    </row>
    <row r="113" ht="17.4" customHeight="1" spans="1:4">
      <c r="A113" s="216" t="s">
        <v>264</v>
      </c>
      <c r="B113" s="217" t="s">
        <v>265</v>
      </c>
      <c r="C113" s="218">
        <v>20</v>
      </c>
      <c r="D113" s="35"/>
    </row>
    <row r="114" ht="17.4" customHeight="1" spans="1:4">
      <c r="A114" s="216" t="s">
        <v>266</v>
      </c>
      <c r="B114" s="217" t="s">
        <v>267</v>
      </c>
      <c r="C114" s="218">
        <v>11.5</v>
      </c>
      <c r="D114" s="35"/>
    </row>
    <row r="115" ht="17.4" customHeight="1" spans="1:4">
      <c r="A115" s="216" t="s">
        <v>268</v>
      </c>
      <c r="B115" s="217" t="s">
        <v>269</v>
      </c>
      <c r="C115" s="218">
        <v>547</v>
      </c>
      <c r="D115" s="35"/>
    </row>
    <row r="116" ht="17.4" customHeight="1" spans="1:4">
      <c r="A116" s="216" t="s">
        <v>270</v>
      </c>
      <c r="B116" s="217" t="s">
        <v>269</v>
      </c>
      <c r="C116" s="218">
        <v>547</v>
      </c>
      <c r="D116" s="35"/>
    </row>
    <row r="117" ht="17.4" customHeight="1" spans="1:4">
      <c r="A117" s="216" t="s">
        <v>271</v>
      </c>
      <c r="B117" s="217" t="s">
        <v>272</v>
      </c>
      <c r="C117" s="218">
        <v>24768.652783</v>
      </c>
      <c r="D117" s="35"/>
    </row>
    <row r="118" ht="17.4" customHeight="1" spans="1:4">
      <c r="A118" s="216" t="s">
        <v>273</v>
      </c>
      <c r="B118" s="217" t="s">
        <v>274</v>
      </c>
      <c r="C118" s="218">
        <v>776.809937</v>
      </c>
      <c r="D118" s="35"/>
    </row>
    <row r="119" ht="17.4" customHeight="1" spans="1:4">
      <c r="A119" s="216" t="s">
        <v>275</v>
      </c>
      <c r="B119" s="217" t="s">
        <v>88</v>
      </c>
      <c r="C119" s="218">
        <v>558.809937</v>
      </c>
      <c r="D119" s="35"/>
    </row>
    <row r="120" ht="17.4" customHeight="1" spans="1:4">
      <c r="A120" s="216" t="s">
        <v>276</v>
      </c>
      <c r="B120" s="217" t="s">
        <v>277</v>
      </c>
      <c r="C120" s="218">
        <v>218</v>
      </c>
      <c r="D120" s="35"/>
    </row>
    <row r="121" ht="17.4" customHeight="1" spans="1:4">
      <c r="A121" s="216" t="s">
        <v>278</v>
      </c>
      <c r="B121" s="217" t="s">
        <v>279</v>
      </c>
      <c r="C121" s="218">
        <v>21866.107829</v>
      </c>
      <c r="D121" s="35"/>
    </row>
    <row r="122" ht="17.4" customHeight="1" spans="1:4">
      <c r="A122" s="216" t="s">
        <v>280</v>
      </c>
      <c r="B122" s="217" t="s">
        <v>281</v>
      </c>
      <c r="C122" s="218">
        <v>1745.147803</v>
      </c>
      <c r="D122" s="35"/>
    </row>
    <row r="123" ht="17.4" customHeight="1" spans="1:4">
      <c r="A123" s="216" t="s">
        <v>282</v>
      </c>
      <c r="B123" s="217" t="s">
        <v>283</v>
      </c>
      <c r="C123" s="218">
        <v>11619.000079</v>
      </c>
      <c r="D123" s="35"/>
    </row>
    <row r="124" ht="17.4" customHeight="1" spans="1:4">
      <c r="A124" s="216" t="s">
        <v>284</v>
      </c>
      <c r="B124" s="217" t="s">
        <v>285</v>
      </c>
      <c r="C124" s="218">
        <v>7350.059947</v>
      </c>
      <c r="D124" s="35"/>
    </row>
    <row r="125" ht="17.4" customHeight="1" spans="1:4">
      <c r="A125" s="216" t="s">
        <v>286</v>
      </c>
      <c r="B125" s="217" t="s">
        <v>287</v>
      </c>
      <c r="C125" s="218">
        <v>17</v>
      </c>
      <c r="D125" s="35"/>
    </row>
    <row r="126" ht="17.4" customHeight="1" spans="1:4">
      <c r="A126" s="216" t="s">
        <v>288</v>
      </c>
      <c r="B126" s="217" t="s">
        <v>289</v>
      </c>
      <c r="C126" s="218">
        <v>1134.9</v>
      </c>
      <c r="D126" s="35"/>
    </row>
    <row r="127" ht="17.4" customHeight="1" spans="1:4">
      <c r="A127" s="216" t="s">
        <v>290</v>
      </c>
      <c r="B127" s="217" t="s">
        <v>291</v>
      </c>
      <c r="C127" s="218">
        <v>5</v>
      </c>
      <c r="D127" s="35"/>
    </row>
    <row r="128" ht="17.4" customHeight="1" spans="1:4">
      <c r="A128" s="216" t="s">
        <v>292</v>
      </c>
      <c r="B128" s="217" t="s">
        <v>293</v>
      </c>
      <c r="C128" s="218">
        <v>5</v>
      </c>
      <c r="D128" s="35"/>
    </row>
    <row r="129" ht="17.4" customHeight="1" spans="1:4">
      <c r="A129" s="216" t="s">
        <v>294</v>
      </c>
      <c r="B129" s="217" t="s">
        <v>295</v>
      </c>
      <c r="C129" s="218">
        <v>98.821511</v>
      </c>
      <c r="D129" s="35"/>
    </row>
    <row r="130" ht="17.4" customHeight="1" spans="1:4">
      <c r="A130" s="216" t="s">
        <v>296</v>
      </c>
      <c r="B130" s="217" t="s">
        <v>297</v>
      </c>
      <c r="C130" s="218">
        <v>98.821511</v>
      </c>
      <c r="D130" s="35"/>
    </row>
    <row r="131" ht="17.4" customHeight="1" spans="1:4">
      <c r="A131" s="216" t="s">
        <v>298</v>
      </c>
      <c r="B131" s="217" t="s">
        <v>299</v>
      </c>
      <c r="C131" s="218">
        <v>397.013506</v>
      </c>
      <c r="D131" s="35"/>
    </row>
    <row r="132" ht="17.4" customHeight="1" spans="1:4">
      <c r="A132" s="216" t="s">
        <v>300</v>
      </c>
      <c r="B132" s="217" t="s">
        <v>301</v>
      </c>
      <c r="C132" s="218">
        <v>262.120125</v>
      </c>
      <c r="D132" s="35"/>
    </row>
    <row r="133" ht="17.4" customHeight="1" spans="1:4">
      <c r="A133" s="216" t="s">
        <v>302</v>
      </c>
      <c r="B133" s="217" t="s">
        <v>303</v>
      </c>
      <c r="C133" s="218">
        <v>134.893381</v>
      </c>
      <c r="D133" s="35"/>
    </row>
    <row r="134" ht="17.4" customHeight="1" spans="1:4">
      <c r="A134" s="216" t="s">
        <v>304</v>
      </c>
      <c r="B134" s="217" t="s">
        <v>305</v>
      </c>
      <c r="C134" s="218">
        <v>1623.4</v>
      </c>
      <c r="D134" s="35"/>
    </row>
    <row r="135" ht="17.4" customHeight="1" spans="1:4">
      <c r="A135" s="216" t="s">
        <v>306</v>
      </c>
      <c r="B135" s="217" t="s">
        <v>307</v>
      </c>
      <c r="C135" s="218">
        <v>1623.4</v>
      </c>
      <c r="D135" s="35"/>
    </row>
    <row r="136" ht="17.4" customHeight="1" spans="1:4">
      <c r="A136" s="216" t="s">
        <v>308</v>
      </c>
      <c r="B136" s="217" t="s">
        <v>309</v>
      </c>
      <c r="C136" s="218">
        <v>1.5</v>
      </c>
      <c r="D136" s="35"/>
    </row>
    <row r="137" ht="17.4" customHeight="1" spans="1:4">
      <c r="A137" s="216" t="s">
        <v>310</v>
      </c>
      <c r="B137" s="217" t="s">
        <v>309</v>
      </c>
      <c r="C137" s="218">
        <v>1.5</v>
      </c>
      <c r="D137" s="35"/>
    </row>
    <row r="138" ht="17.4" customHeight="1" spans="1:4">
      <c r="A138" s="216" t="s">
        <v>311</v>
      </c>
      <c r="B138" s="217" t="s">
        <v>312</v>
      </c>
      <c r="C138" s="218">
        <v>547.338556</v>
      </c>
      <c r="D138" s="35"/>
    </row>
    <row r="139" ht="17.4" customHeight="1" spans="1:4">
      <c r="A139" s="216" t="s">
        <v>313</v>
      </c>
      <c r="B139" s="217" t="s">
        <v>314</v>
      </c>
      <c r="C139" s="218">
        <v>136.338556</v>
      </c>
      <c r="D139" s="35"/>
    </row>
    <row r="140" ht="17.4" customHeight="1" spans="1:4">
      <c r="A140" s="216" t="s">
        <v>315</v>
      </c>
      <c r="B140" s="217" t="s">
        <v>88</v>
      </c>
      <c r="C140" s="218">
        <v>80.142389</v>
      </c>
      <c r="D140" s="35"/>
    </row>
    <row r="141" ht="17.4" customHeight="1" spans="1:4">
      <c r="A141" s="216" t="s">
        <v>316</v>
      </c>
      <c r="B141" s="217" t="s">
        <v>317</v>
      </c>
      <c r="C141" s="218">
        <v>56.196167</v>
      </c>
      <c r="D141" s="35"/>
    </row>
    <row r="142" ht="17.4" customHeight="1" spans="1:4">
      <c r="A142" s="216" t="s">
        <v>318</v>
      </c>
      <c r="B142" s="217" t="s">
        <v>319</v>
      </c>
      <c r="C142" s="218">
        <v>210</v>
      </c>
      <c r="D142" s="35"/>
    </row>
    <row r="143" ht="17.4" customHeight="1" spans="1:4">
      <c r="A143" s="216" t="s">
        <v>320</v>
      </c>
      <c r="B143" s="217" t="s">
        <v>321</v>
      </c>
      <c r="C143" s="218">
        <v>210</v>
      </c>
      <c r="D143" s="35"/>
    </row>
    <row r="144" ht="17.4" customHeight="1" spans="1:4">
      <c r="A144" s="216" t="s">
        <v>322</v>
      </c>
      <c r="B144" s="217" t="s">
        <v>323</v>
      </c>
      <c r="C144" s="218">
        <v>201</v>
      </c>
      <c r="D144" s="35"/>
    </row>
    <row r="145" ht="17.4" customHeight="1" spans="1:4">
      <c r="A145" s="216" t="s">
        <v>324</v>
      </c>
      <c r="B145" s="217" t="s">
        <v>325</v>
      </c>
      <c r="C145" s="218">
        <v>201</v>
      </c>
      <c r="D145" s="35"/>
    </row>
    <row r="146" ht="17.4" customHeight="1" spans="1:4">
      <c r="A146" s="216" t="s">
        <v>326</v>
      </c>
      <c r="B146" s="217" t="s">
        <v>327</v>
      </c>
      <c r="C146" s="218">
        <v>4819.190741</v>
      </c>
      <c r="D146" s="35"/>
    </row>
    <row r="147" ht="17.4" customHeight="1" spans="1:4">
      <c r="A147" s="216" t="s">
        <v>328</v>
      </c>
      <c r="B147" s="217" t="s">
        <v>329</v>
      </c>
      <c r="C147" s="218">
        <v>1387.72953</v>
      </c>
      <c r="D147" s="35"/>
    </row>
    <row r="148" ht="17.4" customHeight="1" spans="1:4">
      <c r="A148" s="216" t="s">
        <v>330</v>
      </c>
      <c r="B148" s="217" t="s">
        <v>88</v>
      </c>
      <c r="C148" s="218">
        <v>351.501572</v>
      </c>
      <c r="D148" s="35"/>
    </row>
    <row r="149" ht="17.4" customHeight="1" spans="1:4">
      <c r="A149" s="216" t="s">
        <v>331</v>
      </c>
      <c r="B149" s="217" t="s">
        <v>90</v>
      </c>
      <c r="C149" s="218">
        <v>1</v>
      </c>
      <c r="D149" s="35"/>
    </row>
    <row r="150" ht="17.4" customHeight="1" spans="1:4">
      <c r="A150" s="216" t="s">
        <v>332</v>
      </c>
      <c r="B150" s="217" t="s">
        <v>333</v>
      </c>
      <c r="C150" s="218">
        <v>41.22727</v>
      </c>
      <c r="D150" s="35"/>
    </row>
    <row r="151" ht="17.4" customHeight="1" spans="1:4">
      <c r="A151" s="216" t="s">
        <v>334</v>
      </c>
      <c r="B151" s="217" t="s">
        <v>335</v>
      </c>
      <c r="C151" s="218">
        <v>1.2</v>
      </c>
      <c r="D151" s="35"/>
    </row>
    <row r="152" ht="17.4" customHeight="1" spans="1:4">
      <c r="A152" s="216" t="s">
        <v>336</v>
      </c>
      <c r="B152" s="217" t="s">
        <v>337</v>
      </c>
      <c r="C152" s="218">
        <v>98.1</v>
      </c>
      <c r="D152" s="35"/>
    </row>
    <row r="153" ht="17.4" customHeight="1" spans="1:4">
      <c r="A153" s="216" t="s">
        <v>338</v>
      </c>
      <c r="B153" s="217" t="s">
        <v>339</v>
      </c>
      <c r="C153" s="218">
        <v>100</v>
      </c>
      <c r="D153" s="35"/>
    </row>
    <row r="154" ht="17.4" customHeight="1" spans="1:4">
      <c r="A154" s="216" t="s">
        <v>340</v>
      </c>
      <c r="B154" s="217" t="s">
        <v>341</v>
      </c>
      <c r="C154" s="218">
        <v>794.700688</v>
      </c>
      <c r="D154" s="35"/>
    </row>
    <row r="155" ht="17.4" customHeight="1" spans="1:4">
      <c r="A155" s="216" t="s">
        <v>342</v>
      </c>
      <c r="B155" s="217" t="s">
        <v>343</v>
      </c>
      <c r="C155" s="218">
        <v>3289</v>
      </c>
      <c r="D155" s="35"/>
    </row>
    <row r="156" ht="17.4" customHeight="1" spans="1:4">
      <c r="A156" s="216" t="s">
        <v>344</v>
      </c>
      <c r="B156" s="217" t="s">
        <v>88</v>
      </c>
      <c r="C156" s="218">
        <v>1473</v>
      </c>
      <c r="D156" s="35"/>
    </row>
    <row r="157" ht="17.4" customHeight="1" spans="1:4">
      <c r="A157" s="216" t="s">
        <v>345</v>
      </c>
      <c r="B157" s="217" t="s">
        <v>346</v>
      </c>
      <c r="C157" s="218">
        <v>662</v>
      </c>
      <c r="D157" s="35"/>
    </row>
    <row r="158" ht="17.4" customHeight="1" spans="1:4">
      <c r="A158" s="216" t="s">
        <v>347</v>
      </c>
      <c r="B158" s="217" t="s">
        <v>348</v>
      </c>
      <c r="C158" s="218">
        <v>1154</v>
      </c>
      <c r="D158" s="35"/>
    </row>
    <row r="159" ht="17.4" customHeight="1" spans="1:4">
      <c r="A159" s="216" t="s">
        <v>349</v>
      </c>
      <c r="B159" s="217" t="s">
        <v>350</v>
      </c>
      <c r="C159" s="218">
        <v>104.961211</v>
      </c>
      <c r="D159" s="35"/>
    </row>
    <row r="160" ht="17.4" customHeight="1" spans="1:4">
      <c r="A160" s="216" t="s">
        <v>351</v>
      </c>
      <c r="B160" s="217" t="s">
        <v>88</v>
      </c>
      <c r="C160" s="218">
        <v>104.961211</v>
      </c>
      <c r="D160" s="35"/>
    </row>
    <row r="161" ht="17.4" customHeight="1" spans="1:4">
      <c r="A161" s="216" t="s">
        <v>352</v>
      </c>
      <c r="B161" s="217" t="s">
        <v>353</v>
      </c>
      <c r="C161" s="218">
        <v>37.5</v>
      </c>
      <c r="D161" s="35"/>
    </row>
    <row r="162" ht="17.4" customHeight="1" spans="1:4">
      <c r="A162" s="216" t="s">
        <v>354</v>
      </c>
      <c r="B162" s="217" t="s">
        <v>353</v>
      </c>
      <c r="C162" s="218">
        <v>37.5</v>
      </c>
      <c r="D162" s="35"/>
    </row>
    <row r="163" ht="17.4" customHeight="1" spans="1:4">
      <c r="A163" s="216" t="s">
        <v>355</v>
      </c>
      <c r="B163" s="217" t="s">
        <v>356</v>
      </c>
      <c r="C163" s="218">
        <v>22777.497536</v>
      </c>
      <c r="D163" s="35"/>
    </row>
    <row r="164" ht="17.4" customHeight="1" spans="1:4">
      <c r="A164" s="216" t="s">
        <v>357</v>
      </c>
      <c r="B164" s="217" t="s">
        <v>358</v>
      </c>
      <c r="C164" s="218">
        <v>997.73178</v>
      </c>
      <c r="D164" s="35"/>
    </row>
    <row r="165" ht="17.4" customHeight="1" spans="1:4">
      <c r="A165" s="216" t="s">
        <v>359</v>
      </c>
      <c r="B165" s="217" t="s">
        <v>88</v>
      </c>
      <c r="C165" s="218">
        <v>420.71178</v>
      </c>
      <c r="D165" s="35"/>
    </row>
    <row r="166" ht="17.4" customHeight="1" spans="1:4">
      <c r="A166" s="216" t="s">
        <v>360</v>
      </c>
      <c r="B166" s="217" t="s">
        <v>361</v>
      </c>
      <c r="C166" s="218">
        <v>10.4</v>
      </c>
      <c r="D166" s="35"/>
    </row>
    <row r="167" ht="17.4" customHeight="1" spans="1:4">
      <c r="A167" s="216" t="s">
        <v>362</v>
      </c>
      <c r="B167" s="217" t="s">
        <v>363</v>
      </c>
      <c r="C167" s="218">
        <v>566.62</v>
      </c>
      <c r="D167" s="35"/>
    </row>
    <row r="168" ht="17.4" customHeight="1" spans="1:4">
      <c r="A168" s="216" t="s">
        <v>364</v>
      </c>
      <c r="B168" s="217" t="s">
        <v>365</v>
      </c>
      <c r="C168" s="218">
        <v>410.925251</v>
      </c>
      <c r="D168" s="35"/>
    </row>
    <row r="169" ht="17.4" customHeight="1" spans="1:4">
      <c r="A169" s="216" t="s">
        <v>366</v>
      </c>
      <c r="B169" s="217" t="s">
        <v>88</v>
      </c>
      <c r="C169" s="218">
        <v>145.686251</v>
      </c>
      <c r="D169" s="35"/>
    </row>
    <row r="170" ht="17.4" customHeight="1" spans="1:4">
      <c r="A170" s="216" t="s">
        <v>367</v>
      </c>
      <c r="B170" s="217" t="s">
        <v>368</v>
      </c>
      <c r="C170" s="218">
        <v>80.559</v>
      </c>
      <c r="D170" s="35"/>
    </row>
    <row r="171" ht="17.4" customHeight="1" spans="1:4">
      <c r="A171" s="216" t="s">
        <v>369</v>
      </c>
      <c r="B171" s="217" t="s">
        <v>370</v>
      </c>
      <c r="C171" s="218">
        <v>184.68</v>
      </c>
      <c r="D171" s="35"/>
    </row>
    <row r="172" ht="17.4" customHeight="1" spans="1:4">
      <c r="A172" s="216" t="s">
        <v>371</v>
      </c>
      <c r="B172" s="217" t="s">
        <v>372</v>
      </c>
      <c r="C172" s="218">
        <v>13798.00823</v>
      </c>
      <c r="D172" s="35"/>
    </row>
    <row r="173" ht="17.4" customHeight="1" spans="1:4">
      <c r="A173" s="216" t="s">
        <v>373</v>
      </c>
      <c r="B173" s="217" t="s">
        <v>374</v>
      </c>
      <c r="C173" s="218">
        <v>803.207997</v>
      </c>
      <c r="D173" s="35"/>
    </row>
    <row r="174" ht="17.4" customHeight="1" spans="1:4">
      <c r="A174" s="216" t="s">
        <v>375</v>
      </c>
      <c r="B174" s="217" t="s">
        <v>376</v>
      </c>
      <c r="C174" s="218">
        <v>181.458311</v>
      </c>
      <c r="D174" s="35"/>
    </row>
    <row r="175" ht="17.4" customHeight="1" spans="1:4">
      <c r="A175" s="216" t="s">
        <v>377</v>
      </c>
      <c r="B175" s="217" t="s">
        <v>378</v>
      </c>
      <c r="C175" s="218">
        <v>1613.341922</v>
      </c>
      <c r="D175" s="35"/>
    </row>
    <row r="176" ht="17.4" customHeight="1" spans="1:4">
      <c r="A176" s="216" t="s">
        <v>379</v>
      </c>
      <c r="B176" s="217" t="s">
        <v>380</v>
      </c>
      <c r="C176" s="218">
        <v>11200</v>
      </c>
      <c r="D176" s="35"/>
    </row>
    <row r="177" ht="17.4" customHeight="1" spans="1:4">
      <c r="A177" s="216" t="s">
        <v>381</v>
      </c>
      <c r="B177" s="217" t="s">
        <v>382</v>
      </c>
      <c r="C177" s="218">
        <v>566</v>
      </c>
      <c r="D177" s="35"/>
    </row>
    <row r="178" ht="17.4" customHeight="1" spans="1:4">
      <c r="A178" s="216" t="s">
        <v>383</v>
      </c>
      <c r="B178" s="217" t="s">
        <v>384</v>
      </c>
      <c r="C178" s="218">
        <v>566</v>
      </c>
      <c r="D178" s="35"/>
    </row>
    <row r="179" ht="17.4" customHeight="1" spans="1:4">
      <c r="A179" s="216" t="s">
        <v>385</v>
      </c>
      <c r="B179" s="217" t="s">
        <v>386</v>
      </c>
      <c r="C179" s="218">
        <v>1568.238</v>
      </c>
      <c r="D179" s="35"/>
    </row>
    <row r="180" ht="17.4" customHeight="1" spans="1:4">
      <c r="A180" s="216" t="s">
        <v>387</v>
      </c>
      <c r="B180" s="217" t="s">
        <v>388</v>
      </c>
      <c r="C180" s="218">
        <v>884.95</v>
      </c>
      <c r="D180" s="35"/>
    </row>
    <row r="181" ht="17.4" customHeight="1" spans="1:4">
      <c r="A181" s="216" t="s">
        <v>389</v>
      </c>
      <c r="B181" s="217" t="s">
        <v>390</v>
      </c>
      <c r="C181" s="218">
        <v>161.34</v>
      </c>
      <c r="D181" s="35"/>
    </row>
    <row r="182" ht="17.4" customHeight="1" spans="1:4">
      <c r="A182" s="216" t="s">
        <v>391</v>
      </c>
      <c r="B182" s="217" t="s">
        <v>392</v>
      </c>
      <c r="C182" s="218">
        <v>212.77</v>
      </c>
      <c r="D182" s="35"/>
    </row>
    <row r="183" ht="17.4" customHeight="1" spans="1:4">
      <c r="A183" s="216" t="s">
        <v>393</v>
      </c>
      <c r="B183" s="217" t="s">
        <v>394</v>
      </c>
      <c r="C183" s="218">
        <v>241</v>
      </c>
      <c r="D183" s="35"/>
    </row>
    <row r="184" ht="17.4" customHeight="1" spans="1:4">
      <c r="A184" s="216" t="s">
        <v>395</v>
      </c>
      <c r="B184" s="217" t="s">
        <v>396</v>
      </c>
      <c r="C184" s="218">
        <v>68.178</v>
      </c>
      <c r="D184" s="35"/>
    </row>
    <row r="185" ht="17.4" customHeight="1" spans="1:4">
      <c r="A185" s="216" t="s">
        <v>397</v>
      </c>
      <c r="B185" s="217" t="s">
        <v>398</v>
      </c>
      <c r="C185" s="218">
        <v>446.5728</v>
      </c>
      <c r="D185" s="35"/>
    </row>
    <row r="186" ht="17.4" customHeight="1" spans="1:4">
      <c r="A186" s="216" t="s">
        <v>399</v>
      </c>
      <c r="B186" s="217" t="s">
        <v>400</v>
      </c>
      <c r="C186" s="218">
        <v>299.8</v>
      </c>
      <c r="D186" s="35"/>
    </row>
    <row r="187" ht="17.4" customHeight="1" spans="1:4">
      <c r="A187" s="216" t="s">
        <v>401</v>
      </c>
      <c r="B187" s="217" t="s">
        <v>402</v>
      </c>
      <c r="C187" s="218">
        <v>140.9728</v>
      </c>
      <c r="D187" s="35"/>
    </row>
    <row r="188" ht="17.4" customHeight="1" spans="1:4">
      <c r="A188" s="216" t="s">
        <v>403</v>
      </c>
      <c r="B188" s="217" t="s">
        <v>404</v>
      </c>
      <c r="C188" s="218">
        <v>0.8</v>
      </c>
      <c r="D188" s="35"/>
    </row>
    <row r="189" ht="17.4" customHeight="1" spans="1:4">
      <c r="A189" s="216" t="s">
        <v>405</v>
      </c>
      <c r="B189" s="217" t="s">
        <v>406</v>
      </c>
      <c r="C189" s="218">
        <v>5</v>
      </c>
      <c r="D189" s="35"/>
    </row>
    <row r="190" ht="17.4" customHeight="1" spans="1:4">
      <c r="A190" s="216" t="s">
        <v>407</v>
      </c>
      <c r="B190" s="217" t="s">
        <v>408</v>
      </c>
      <c r="C190" s="218">
        <v>551.223508</v>
      </c>
      <c r="D190" s="35"/>
    </row>
    <row r="191" ht="17.4" customHeight="1" spans="1:4">
      <c r="A191" s="216" t="s">
        <v>409</v>
      </c>
      <c r="B191" s="217" t="s">
        <v>410</v>
      </c>
      <c r="C191" s="218">
        <v>18.5</v>
      </c>
      <c r="D191" s="35"/>
    </row>
    <row r="192" ht="17.4" customHeight="1" spans="1:4">
      <c r="A192" s="216" t="s">
        <v>411</v>
      </c>
      <c r="B192" s="217" t="s">
        <v>412</v>
      </c>
      <c r="C192" s="218">
        <v>516.723508</v>
      </c>
      <c r="D192" s="35"/>
    </row>
    <row r="193" ht="17.4" customHeight="1" spans="1:4">
      <c r="A193" s="216" t="s">
        <v>413</v>
      </c>
      <c r="B193" s="217" t="s">
        <v>414</v>
      </c>
      <c r="C193" s="218">
        <v>16</v>
      </c>
      <c r="D193" s="35"/>
    </row>
    <row r="194" ht="17.4" customHeight="1" spans="1:4">
      <c r="A194" s="216" t="s">
        <v>415</v>
      </c>
      <c r="B194" s="217" t="s">
        <v>416</v>
      </c>
      <c r="C194" s="218">
        <v>499.522385</v>
      </c>
      <c r="D194" s="35"/>
    </row>
    <row r="195" ht="17.4" customHeight="1" spans="1:4">
      <c r="A195" s="216" t="s">
        <v>417</v>
      </c>
      <c r="B195" s="217" t="s">
        <v>88</v>
      </c>
      <c r="C195" s="218">
        <v>55.006385</v>
      </c>
      <c r="D195" s="35"/>
    </row>
    <row r="196" ht="17.4" customHeight="1" spans="1:4">
      <c r="A196" s="216" t="s">
        <v>418</v>
      </c>
      <c r="B196" s="217" t="s">
        <v>90</v>
      </c>
      <c r="C196" s="218">
        <v>3</v>
      </c>
      <c r="D196" s="35"/>
    </row>
    <row r="197" ht="17.4" customHeight="1" spans="1:4">
      <c r="A197" s="216" t="s">
        <v>419</v>
      </c>
      <c r="B197" s="217" t="s">
        <v>420</v>
      </c>
      <c r="C197" s="218">
        <v>52</v>
      </c>
      <c r="D197" s="35"/>
    </row>
    <row r="198" ht="17.4" customHeight="1" spans="1:4">
      <c r="A198" s="216" t="s">
        <v>421</v>
      </c>
      <c r="B198" s="217" t="s">
        <v>422</v>
      </c>
      <c r="C198" s="218">
        <v>223</v>
      </c>
      <c r="D198" s="35"/>
    </row>
    <row r="199" ht="17.4" customHeight="1" spans="1:4">
      <c r="A199" s="216" t="s">
        <v>423</v>
      </c>
      <c r="B199" s="217" t="s">
        <v>424</v>
      </c>
      <c r="C199" s="218">
        <v>166.516</v>
      </c>
      <c r="D199" s="35"/>
    </row>
    <row r="200" ht="17.4" customHeight="1" spans="1:4">
      <c r="A200" s="216" t="s">
        <v>425</v>
      </c>
      <c r="B200" s="217" t="s">
        <v>426</v>
      </c>
      <c r="C200" s="218">
        <v>539.2</v>
      </c>
      <c r="D200" s="35"/>
    </row>
    <row r="201" ht="17.4" customHeight="1" spans="1:4">
      <c r="A201" s="216" t="s">
        <v>427</v>
      </c>
      <c r="B201" s="217" t="s">
        <v>428</v>
      </c>
      <c r="C201" s="218">
        <v>362.2</v>
      </c>
      <c r="D201" s="35"/>
    </row>
    <row r="202" ht="17.4" customHeight="1" spans="1:4">
      <c r="A202" s="216" t="s">
        <v>429</v>
      </c>
      <c r="B202" s="217" t="s">
        <v>430</v>
      </c>
      <c r="C202" s="218">
        <v>177</v>
      </c>
      <c r="D202" s="35"/>
    </row>
    <row r="203" ht="17.4" customHeight="1" spans="1:4">
      <c r="A203" s="216" t="s">
        <v>431</v>
      </c>
      <c r="B203" s="217" t="s">
        <v>432</v>
      </c>
      <c r="C203" s="218">
        <v>17</v>
      </c>
      <c r="D203" s="35"/>
    </row>
    <row r="204" ht="17.4" customHeight="1" spans="1:4">
      <c r="A204" s="216" t="s">
        <v>433</v>
      </c>
      <c r="B204" s="217" t="s">
        <v>434</v>
      </c>
      <c r="C204" s="218">
        <v>15</v>
      </c>
      <c r="D204" s="35"/>
    </row>
    <row r="205" ht="17.4" customHeight="1" spans="1:4">
      <c r="A205" s="216" t="s">
        <v>435</v>
      </c>
      <c r="B205" s="217" t="s">
        <v>436</v>
      </c>
      <c r="C205" s="218">
        <v>2</v>
      </c>
      <c r="D205" s="35"/>
    </row>
    <row r="206" ht="17.4" customHeight="1" spans="1:4">
      <c r="A206" s="216" t="s">
        <v>437</v>
      </c>
      <c r="B206" s="217" t="s">
        <v>438</v>
      </c>
      <c r="C206" s="218">
        <v>246.18</v>
      </c>
      <c r="D206" s="35"/>
    </row>
    <row r="207" ht="17.4" customHeight="1" spans="1:4">
      <c r="A207" s="216" t="s">
        <v>439</v>
      </c>
      <c r="B207" s="217" t="s">
        <v>440</v>
      </c>
      <c r="C207" s="218">
        <v>246.18</v>
      </c>
      <c r="D207" s="35"/>
    </row>
    <row r="208" ht="17.4" customHeight="1" spans="1:4">
      <c r="A208" s="216" t="s">
        <v>441</v>
      </c>
      <c r="B208" s="217" t="s">
        <v>442</v>
      </c>
      <c r="C208" s="218">
        <v>1878</v>
      </c>
      <c r="D208" s="35"/>
    </row>
    <row r="209" ht="17.4" customHeight="1" spans="1:4">
      <c r="A209" s="216" t="s">
        <v>443</v>
      </c>
      <c r="B209" s="217" t="s">
        <v>444</v>
      </c>
      <c r="C209" s="218">
        <v>1878</v>
      </c>
      <c r="D209" s="35"/>
    </row>
    <row r="210" ht="17.4" customHeight="1" spans="1:4">
      <c r="A210" s="216" t="s">
        <v>445</v>
      </c>
      <c r="B210" s="217" t="s">
        <v>446</v>
      </c>
      <c r="C210" s="218">
        <v>242.895582</v>
      </c>
      <c r="D210" s="35"/>
    </row>
    <row r="211" ht="17.4" customHeight="1" spans="1:4">
      <c r="A211" s="216" t="s">
        <v>447</v>
      </c>
      <c r="B211" s="217" t="s">
        <v>88</v>
      </c>
      <c r="C211" s="218">
        <v>56.094437</v>
      </c>
      <c r="D211" s="35"/>
    </row>
    <row r="212" ht="17.4" customHeight="1" spans="1:4">
      <c r="A212" s="216" t="s">
        <v>448</v>
      </c>
      <c r="B212" s="217" t="s">
        <v>449</v>
      </c>
      <c r="C212" s="218">
        <v>55.25</v>
      </c>
      <c r="D212" s="35"/>
    </row>
    <row r="213" ht="17.4" customHeight="1" spans="1:4">
      <c r="A213" s="216" t="s">
        <v>450</v>
      </c>
      <c r="B213" s="217" t="s">
        <v>115</v>
      </c>
      <c r="C213" s="218">
        <v>51.623145</v>
      </c>
      <c r="D213" s="35"/>
    </row>
    <row r="214" ht="17.4" customHeight="1" spans="1:4">
      <c r="A214" s="216" t="s">
        <v>451</v>
      </c>
      <c r="B214" s="217" t="s">
        <v>452</v>
      </c>
      <c r="C214" s="218">
        <v>79.928</v>
      </c>
      <c r="D214" s="35"/>
    </row>
    <row r="215" ht="17.4" customHeight="1" spans="1:4">
      <c r="A215" s="216" t="s">
        <v>453</v>
      </c>
      <c r="B215" s="217" t="s">
        <v>454</v>
      </c>
      <c r="C215" s="218">
        <v>1016</v>
      </c>
      <c r="D215" s="35"/>
    </row>
    <row r="216" ht="17.4" customHeight="1" spans="1:4">
      <c r="A216" s="216" t="s">
        <v>455</v>
      </c>
      <c r="B216" s="217" t="s">
        <v>454</v>
      </c>
      <c r="C216" s="218">
        <v>1016</v>
      </c>
      <c r="D216" s="35"/>
    </row>
    <row r="217" ht="17.4" customHeight="1" spans="1:4">
      <c r="A217" s="216" t="s">
        <v>456</v>
      </c>
      <c r="B217" s="217" t="s">
        <v>457</v>
      </c>
      <c r="C217" s="218">
        <v>12010.504744</v>
      </c>
      <c r="D217" s="35"/>
    </row>
    <row r="218" ht="17.4" customHeight="1" spans="1:4">
      <c r="A218" s="216" t="s">
        <v>458</v>
      </c>
      <c r="B218" s="217" t="s">
        <v>459</v>
      </c>
      <c r="C218" s="218">
        <v>773.176687</v>
      </c>
      <c r="D218" s="35"/>
    </row>
    <row r="219" ht="17.4" customHeight="1" spans="1:4">
      <c r="A219" s="216" t="s">
        <v>460</v>
      </c>
      <c r="B219" s="217" t="s">
        <v>88</v>
      </c>
      <c r="C219" s="218">
        <v>209.056687</v>
      </c>
      <c r="D219" s="35"/>
    </row>
    <row r="220" ht="17.4" customHeight="1" spans="1:4">
      <c r="A220" s="216" t="s">
        <v>461</v>
      </c>
      <c r="B220" s="217" t="s">
        <v>462</v>
      </c>
      <c r="C220" s="218">
        <v>564.12</v>
      </c>
      <c r="D220" s="35"/>
    </row>
    <row r="221" ht="17.4" customHeight="1" spans="1:4">
      <c r="A221" s="216" t="s">
        <v>463</v>
      </c>
      <c r="B221" s="217" t="s">
        <v>464</v>
      </c>
      <c r="C221" s="218">
        <v>129</v>
      </c>
      <c r="D221" s="35"/>
    </row>
    <row r="222" ht="17.4" customHeight="1" spans="1:4">
      <c r="A222" s="216" t="s">
        <v>465</v>
      </c>
      <c r="B222" s="217" t="s">
        <v>466</v>
      </c>
      <c r="C222" s="218">
        <v>129</v>
      </c>
      <c r="D222" s="35"/>
    </row>
    <row r="223" ht="17.4" customHeight="1" spans="1:4">
      <c r="A223" s="216" t="s">
        <v>467</v>
      </c>
      <c r="B223" s="217" t="s">
        <v>468</v>
      </c>
      <c r="C223" s="218">
        <v>172.0425</v>
      </c>
      <c r="D223" s="35"/>
    </row>
    <row r="224" ht="17.4" customHeight="1" spans="1:4">
      <c r="A224" s="216" t="s">
        <v>469</v>
      </c>
      <c r="B224" s="217" t="s">
        <v>470</v>
      </c>
      <c r="C224" s="218">
        <v>172.0425</v>
      </c>
      <c r="D224" s="35"/>
    </row>
    <row r="225" ht="17.4" customHeight="1" spans="1:4">
      <c r="A225" s="216" t="s">
        <v>471</v>
      </c>
      <c r="B225" s="217" t="s">
        <v>472</v>
      </c>
      <c r="C225" s="218">
        <v>1478.190212</v>
      </c>
      <c r="D225" s="35"/>
    </row>
    <row r="226" ht="17.4" customHeight="1" spans="1:4">
      <c r="A226" s="216" t="s">
        <v>473</v>
      </c>
      <c r="B226" s="217" t="s">
        <v>474</v>
      </c>
      <c r="C226" s="218">
        <v>196.343169</v>
      </c>
      <c r="D226" s="35"/>
    </row>
    <row r="227" ht="17.4" customHeight="1" spans="1:4">
      <c r="A227" s="216" t="s">
        <v>475</v>
      </c>
      <c r="B227" s="217" t="s">
        <v>476</v>
      </c>
      <c r="C227" s="218">
        <v>82.777732</v>
      </c>
      <c r="D227" s="35"/>
    </row>
    <row r="228" ht="17.4" customHeight="1" spans="1:4">
      <c r="A228" s="216" t="s">
        <v>477</v>
      </c>
      <c r="B228" s="217" t="s">
        <v>478</v>
      </c>
      <c r="C228" s="218">
        <v>202.724311</v>
      </c>
      <c r="D228" s="35"/>
    </row>
    <row r="229" ht="17.4" customHeight="1" spans="1:4">
      <c r="A229" s="216" t="s">
        <v>479</v>
      </c>
      <c r="B229" s="217" t="s">
        <v>480</v>
      </c>
      <c r="C229" s="218">
        <v>966.345</v>
      </c>
      <c r="D229" s="35"/>
    </row>
    <row r="230" ht="17.4" customHeight="1" spans="1:4">
      <c r="A230" s="216" t="s">
        <v>481</v>
      </c>
      <c r="B230" s="217" t="s">
        <v>482</v>
      </c>
      <c r="C230" s="218">
        <v>30</v>
      </c>
      <c r="D230" s="35"/>
    </row>
    <row r="231" ht="17.4" customHeight="1" spans="1:4">
      <c r="A231" s="216" t="s">
        <v>483</v>
      </c>
      <c r="B231" s="217" t="s">
        <v>484</v>
      </c>
      <c r="C231" s="218">
        <v>991.284</v>
      </c>
      <c r="D231" s="35"/>
    </row>
    <row r="232" ht="17.4" customHeight="1" spans="1:4">
      <c r="A232" s="216" t="s">
        <v>485</v>
      </c>
      <c r="B232" s="217" t="s">
        <v>486</v>
      </c>
      <c r="C232" s="218">
        <v>606.3</v>
      </c>
      <c r="D232" s="35"/>
    </row>
    <row r="233" ht="17.4" customHeight="1" spans="1:4">
      <c r="A233" s="216" t="s">
        <v>487</v>
      </c>
      <c r="B233" s="217" t="s">
        <v>488</v>
      </c>
      <c r="C233" s="218">
        <v>384.984</v>
      </c>
      <c r="D233" s="35"/>
    </row>
    <row r="234" ht="17.4" customHeight="1" spans="1:4">
      <c r="A234" s="216" t="s">
        <v>489</v>
      </c>
      <c r="B234" s="217" t="s">
        <v>490</v>
      </c>
      <c r="C234" s="218">
        <v>2621.994271</v>
      </c>
      <c r="D234" s="35"/>
    </row>
    <row r="235" ht="17.4" customHeight="1" spans="1:4">
      <c r="A235" s="216" t="s">
        <v>491</v>
      </c>
      <c r="B235" s="217" t="s">
        <v>492</v>
      </c>
      <c r="C235" s="218">
        <v>614.00948</v>
      </c>
      <c r="D235" s="35"/>
    </row>
    <row r="236" ht="17.4" customHeight="1" spans="1:4">
      <c r="A236" s="216" t="s">
        <v>493</v>
      </c>
      <c r="B236" s="217" t="s">
        <v>494</v>
      </c>
      <c r="C236" s="218">
        <v>836.251569</v>
      </c>
      <c r="D236" s="35"/>
    </row>
    <row r="237" ht="17.4" customHeight="1" spans="1:4">
      <c r="A237" s="216" t="s">
        <v>495</v>
      </c>
      <c r="B237" s="217" t="s">
        <v>496</v>
      </c>
      <c r="C237" s="218">
        <v>1171.733222</v>
      </c>
      <c r="D237" s="35"/>
    </row>
    <row r="238" ht="17.4" customHeight="1" spans="1:4">
      <c r="A238" s="216" t="s">
        <v>497</v>
      </c>
      <c r="B238" s="217" t="s">
        <v>498</v>
      </c>
      <c r="C238" s="218">
        <v>5198</v>
      </c>
      <c r="D238" s="35"/>
    </row>
    <row r="239" ht="17.4" customHeight="1" spans="1:4">
      <c r="A239" s="216" t="s">
        <v>499</v>
      </c>
      <c r="B239" s="217" t="s">
        <v>500</v>
      </c>
      <c r="C239" s="218">
        <v>1500</v>
      </c>
      <c r="D239" s="35"/>
    </row>
    <row r="240" ht="17.4" customHeight="1" spans="1:4">
      <c r="A240" s="216" t="s">
        <v>501</v>
      </c>
      <c r="B240" s="217" t="s">
        <v>502</v>
      </c>
      <c r="C240" s="218">
        <v>3698</v>
      </c>
      <c r="D240" s="35"/>
    </row>
    <row r="241" ht="17.4" customHeight="1" spans="1:4">
      <c r="A241" s="216" t="s">
        <v>503</v>
      </c>
      <c r="B241" s="217" t="s">
        <v>504</v>
      </c>
      <c r="C241" s="218">
        <v>208</v>
      </c>
      <c r="D241" s="35"/>
    </row>
    <row r="242" ht="17.4" customHeight="1" spans="1:4">
      <c r="A242" s="216" t="s">
        <v>505</v>
      </c>
      <c r="B242" s="217" t="s">
        <v>506</v>
      </c>
      <c r="C242" s="218">
        <v>208</v>
      </c>
      <c r="D242" s="35"/>
    </row>
    <row r="243" ht="17.4" customHeight="1" spans="1:4">
      <c r="A243" s="216" t="s">
        <v>507</v>
      </c>
      <c r="B243" s="217" t="s">
        <v>508</v>
      </c>
      <c r="C243" s="218">
        <v>97.21</v>
      </c>
      <c r="D243" s="35"/>
    </row>
    <row r="244" ht="17.4" customHeight="1" spans="1:4">
      <c r="A244" s="216" t="s">
        <v>509</v>
      </c>
      <c r="B244" s="217" t="s">
        <v>510</v>
      </c>
      <c r="C244" s="218">
        <v>97.21</v>
      </c>
      <c r="D244" s="35"/>
    </row>
    <row r="245" ht="17.4" customHeight="1" spans="1:4">
      <c r="A245" s="216" t="s">
        <v>511</v>
      </c>
      <c r="B245" s="217" t="s">
        <v>512</v>
      </c>
      <c r="C245" s="218">
        <v>341.607074</v>
      </c>
      <c r="D245" s="35"/>
    </row>
    <row r="246" ht="17.4" customHeight="1" spans="1:4">
      <c r="A246" s="216" t="s">
        <v>513</v>
      </c>
      <c r="B246" s="217" t="s">
        <v>88</v>
      </c>
      <c r="C246" s="218">
        <v>187.107074</v>
      </c>
      <c r="D246" s="35"/>
    </row>
    <row r="247" ht="17.4" customHeight="1" spans="1:4">
      <c r="A247" s="216" t="s">
        <v>514</v>
      </c>
      <c r="B247" s="217" t="s">
        <v>515</v>
      </c>
      <c r="C247" s="218">
        <v>154.5</v>
      </c>
      <c r="D247" s="35"/>
    </row>
    <row r="248" ht="17.4" customHeight="1" spans="1:4">
      <c r="A248" s="216" t="s">
        <v>516</v>
      </c>
      <c r="B248" s="217" t="s">
        <v>517</v>
      </c>
      <c r="C248" s="218">
        <v>3146.06</v>
      </c>
      <c r="D248" s="35"/>
    </row>
    <row r="249" ht="17.4" customHeight="1" spans="1:4">
      <c r="A249" s="216" t="s">
        <v>518</v>
      </c>
      <c r="B249" s="217" t="s">
        <v>519</v>
      </c>
      <c r="C249" s="218">
        <v>1908.68</v>
      </c>
      <c r="D249" s="35"/>
    </row>
    <row r="250" ht="17.4" customHeight="1" spans="1:4">
      <c r="A250" s="216" t="s">
        <v>520</v>
      </c>
      <c r="B250" s="217" t="s">
        <v>521</v>
      </c>
      <c r="C250" s="218">
        <v>1908.68</v>
      </c>
      <c r="D250" s="35"/>
    </row>
    <row r="251" ht="17.4" customHeight="1" spans="1:4">
      <c r="A251" s="216" t="s">
        <v>522</v>
      </c>
      <c r="B251" s="217" t="s">
        <v>523</v>
      </c>
      <c r="C251" s="218">
        <v>803</v>
      </c>
      <c r="D251" s="35"/>
    </row>
    <row r="252" ht="17.4" customHeight="1" spans="1:4">
      <c r="A252" s="216" t="s">
        <v>524</v>
      </c>
      <c r="B252" s="217" t="s">
        <v>525</v>
      </c>
      <c r="C252" s="218">
        <v>803</v>
      </c>
      <c r="D252" s="35"/>
    </row>
    <row r="253" ht="17.4" customHeight="1" spans="1:4">
      <c r="A253" s="216" t="s">
        <v>526</v>
      </c>
      <c r="B253" s="217" t="s">
        <v>527</v>
      </c>
      <c r="C253" s="218">
        <v>67.47</v>
      </c>
      <c r="D253" s="35"/>
    </row>
    <row r="254" ht="17.4" customHeight="1" spans="1:4">
      <c r="A254" s="216" t="s">
        <v>528</v>
      </c>
      <c r="B254" s="217" t="s">
        <v>529</v>
      </c>
      <c r="C254" s="218">
        <v>67.47</v>
      </c>
      <c r="D254" s="35"/>
    </row>
    <row r="255" ht="17.4" customHeight="1" spans="1:4">
      <c r="A255" s="216" t="s">
        <v>530</v>
      </c>
      <c r="B255" s="217" t="s">
        <v>531</v>
      </c>
      <c r="C255" s="218">
        <v>16.91</v>
      </c>
      <c r="D255" s="35"/>
    </row>
    <row r="256" ht="17.4" customHeight="1" spans="1:4">
      <c r="A256" s="216" t="s">
        <v>532</v>
      </c>
      <c r="B256" s="217" t="s">
        <v>533</v>
      </c>
      <c r="C256" s="218">
        <v>16.91</v>
      </c>
      <c r="D256" s="35"/>
    </row>
    <row r="257" ht="17.4" customHeight="1" spans="1:4">
      <c r="A257" s="216" t="s">
        <v>534</v>
      </c>
      <c r="B257" s="217" t="s">
        <v>535</v>
      </c>
      <c r="C257" s="218">
        <v>350</v>
      </c>
      <c r="D257" s="35"/>
    </row>
    <row r="258" ht="17.4" customHeight="1" spans="1:4">
      <c r="A258" s="216" t="s">
        <v>536</v>
      </c>
      <c r="B258" s="217" t="s">
        <v>535</v>
      </c>
      <c r="C258" s="218">
        <v>350</v>
      </c>
      <c r="D258" s="35"/>
    </row>
    <row r="259" ht="17.4" customHeight="1" spans="1:4">
      <c r="A259" s="216" t="s">
        <v>537</v>
      </c>
      <c r="B259" s="217" t="s">
        <v>538</v>
      </c>
      <c r="C259" s="218">
        <v>7358.220374</v>
      </c>
      <c r="D259" s="35"/>
    </row>
    <row r="260" ht="17.4" customHeight="1" spans="1:4">
      <c r="A260" s="216" t="s">
        <v>539</v>
      </c>
      <c r="B260" s="217" t="s">
        <v>540</v>
      </c>
      <c r="C260" s="218">
        <v>3371.173112</v>
      </c>
      <c r="D260" s="35"/>
    </row>
    <row r="261" ht="17.4" customHeight="1" spans="1:4">
      <c r="A261" s="216" t="s">
        <v>541</v>
      </c>
      <c r="B261" s="217" t="s">
        <v>88</v>
      </c>
      <c r="C261" s="218">
        <v>1269.960087</v>
      </c>
      <c r="D261" s="35"/>
    </row>
    <row r="262" ht="17.4" customHeight="1" spans="1:4">
      <c r="A262" s="216" t="s">
        <v>542</v>
      </c>
      <c r="B262" s="217" t="s">
        <v>90</v>
      </c>
      <c r="C262" s="218">
        <v>0.4</v>
      </c>
      <c r="D262" s="35"/>
    </row>
    <row r="263" ht="17.4" customHeight="1" spans="1:4">
      <c r="A263" s="216" t="s">
        <v>543</v>
      </c>
      <c r="B263" s="217" t="s">
        <v>544</v>
      </c>
      <c r="C263" s="218">
        <v>403.097025</v>
      </c>
      <c r="D263" s="35"/>
    </row>
    <row r="264" ht="17.4" customHeight="1" spans="1:4">
      <c r="A264" s="216" t="s">
        <v>545</v>
      </c>
      <c r="B264" s="217" t="s">
        <v>546</v>
      </c>
      <c r="C264" s="218">
        <v>1697.716</v>
      </c>
      <c r="D264" s="35"/>
    </row>
    <row r="265" ht="17.4" customHeight="1" spans="1:4">
      <c r="A265" s="216" t="s">
        <v>547</v>
      </c>
      <c r="B265" s="217" t="s">
        <v>548</v>
      </c>
      <c r="C265" s="218">
        <v>230.72</v>
      </c>
      <c r="D265" s="35"/>
    </row>
    <row r="266" ht="17.4" customHeight="1" spans="1:4">
      <c r="A266" s="216" t="s">
        <v>549</v>
      </c>
      <c r="B266" s="217" t="s">
        <v>548</v>
      </c>
      <c r="C266" s="218">
        <v>230.72</v>
      </c>
      <c r="D266" s="35"/>
    </row>
    <row r="267" ht="17.4" customHeight="1" spans="1:4">
      <c r="A267" s="216" t="s">
        <v>550</v>
      </c>
      <c r="B267" s="217" t="s">
        <v>551</v>
      </c>
      <c r="C267" s="218">
        <v>1475.657262</v>
      </c>
      <c r="D267" s="35"/>
    </row>
    <row r="268" ht="17.4" customHeight="1" spans="1:4">
      <c r="A268" s="216" t="s">
        <v>552</v>
      </c>
      <c r="B268" s="217" t="s">
        <v>553</v>
      </c>
      <c r="C268" s="218">
        <v>1475.657262</v>
      </c>
      <c r="D268" s="35"/>
    </row>
    <row r="269" ht="17.4" customHeight="1" spans="1:4">
      <c r="A269" s="216" t="s">
        <v>554</v>
      </c>
      <c r="B269" s="217" t="s">
        <v>555</v>
      </c>
      <c r="C269" s="218">
        <v>1780.67</v>
      </c>
      <c r="D269" s="35"/>
    </row>
    <row r="270" ht="17.4" customHeight="1" spans="1:4">
      <c r="A270" s="216" t="s">
        <v>556</v>
      </c>
      <c r="B270" s="217" t="s">
        <v>555</v>
      </c>
      <c r="C270" s="218">
        <v>1780.67</v>
      </c>
      <c r="D270" s="35"/>
    </row>
    <row r="271" ht="17.4" customHeight="1" spans="1:4">
      <c r="A271" s="216" t="s">
        <v>557</v>
      </c>
      <c r="B271" s="217" t="s">
        <v>558</v>
      </c>
      <c r="C271" s="218">
        <v>500</v>
      </c>
      <c r="D271" s="35"/>
    </row>
    <row r="272" ht="17.4" customHeight="1" spans="1:4">
      <c r="A272" s="216" t="s">
        <v>559</v>
      </c>
      <c r="B272" s="217" t="s">
        <v>558</v>
      </c>
      <c r="C272" s="218">
        <v>500</v>
      </c>
      <c r="D272" s="35"/>
    </row>
    <row r="273" ht="17.4" customHeight="1" spans="1:4">
      <c r="A273" s="216" t="s">
        <v>560</v>
      </c>
      <c r="B273" s="217" t="s">
        <v>561</v>
      </c>
      <c r="C273" s="218">
        <v>7666.018467</v>
      </c>
      <c r="D273" s="35"/>
    </row>
    <row r="274" ht="17.4" customHeight="1" spans="1:4">
      <c r="A274" s="216" t="s">
        <v>562</v>
      </c>
      <c r="B274" s="217" t="s">
        <v>563</v>
      </c>
      <c r="C274" s="218">
        <v>1802.930894</v>
      </c>
      <c r="D274" s="35"/>
    </row>
    <row r="275" ht="17.4" customHeight="1" spans="1:4">
      <c r="A275" s="216" t="s">
        <v>564</v>
      </c>
      <c r="B275" s="217" t="s">
        <v>88</v>
      </c>
      <c r="C275" s="218">
        <v>343.170894</v>
      </c>
      <c r="D275" s="35"/>
    </row>
    <row r="276" ht="17.4" customHeight="1" spans="1:4">
      <c r="A276" s="216" t="s">
        <v>565</v>
      </c>
      <c r="B276" s="217" t="s">
        <v>566</v>
      </c>
      <c r="C276" s="218">
        <v>68.55</v>
      </c>
      <c r="D276" s="35"/>
    </row>
    <row r="277" ht="17.4" customHeight="1" spans="1:4">
      <c r="A277" s="216" t="s">
        <v>567</v>
      </c>
      <c r="B277" s="217" t="s">
        <v>568</v>
      </c>
      <c r="C277" s="218">
        <v>242</v>
      </c>
      <c r="D277" s="35"/>
    </row>
    <row r="278" ht="17.4" customHeight="1" spans="1:4">
      <c r="A278" s="216" t="s">
        <v>569</v>
      </c>
      <c r="B278" s="217" t="s">
        <v>570</v>
      </c>
      <c r="C278" s="218">
        <v>26.63</v>
      </c>
      <c r="D278" s="35"/>
    </row>
    <row r="279" ht="17.4" customHeight="1" spans="1:4">
      <c r="A279" s="216" t="s">
        <v>571</v>
      </c>
      <c r="B279" s="217" t="s">
        <v>572</v>
      </c>
      <c r="C279" s="218">
        <v>148</v>
      </c>
      <c r="D279" s="35"/>
    </row>
    <row r="280" ht="17.4" customHeight="1" spans="1:4">
      <c r="A280" s="216" t="s">
        <v>573</v>
      </c>
      <c r="B280" s="217" t="s">
        <v>574</v>
      </c>
      <c r="C280" s="218">
        <v>172</v>
      </c>
      <c r="D280" s="35"/>
    </row>
    <row r="281" ht="17.4" customHeight="1" spans="1:4">
      <c r="A281" s="216" t="s">
        <v>575</v>
      </c>
      <c r="B281" s="217" t="s">
        <v>576</v>
      </c>
      <c r="C281" s="218">
        <v>136.08</v>
      </c>
      <c r="D281" s="35"/>
    </row>
    <row r="282" ht="17.4" customHeight="1" spans="1:4">
      <c r="A282" s="216" t="s">
        <v>577</v>
      </c>
      <c r="B282" s="217" t="s">
        <v>578</v>
      </c>
      <c r="C282" s="218">
        <v>666.5</v>
      </c>
      <c r="D282" s="35"/>
    </row>
    <row r="283" ht="17.4" customHeight="1" spans="1:4">
      <c r="A283" s="216" t="s">
        <v>579</v>
      </c>
      <c r="B283" s="217" t="s">
        <v>580</v>
      </c>
      <c r="C283" s="218">
        <v>1030.32</v>
      </c>
      <c r="D283" s="35"/>
    </row>
    <row r="284" ht="17.4" customHeight="1" spans="1:4">
      <c r="A284" s="216" t="s">
        <v>581</v>
      </c>
      <c r="B284" s="217" t="s">
        <v>582</v>
      </c>
      <c r="C284" s="218">
        <v>23.6</v>
      </c>
      <c r="D284" s="35"/>
    </row>
    <row r="285" ht="17.4" customHeight="1" spans="1:4">
      <c r="A285" s="216" t="s">
        <v>583</v>
      </c>
      <c r="B285" s="217" t="s">
        <v>584</v>
      </c>
      <c r="C285" s="218">
        <v>163.52</v>
      </c>
      <c r="D285" s="35"/>
    </row>
    <row r="286" ht="17.4" customHeight="1" spans="1:4">
      <c r="A286" s="216" t="s">
        <v>585</v>
      </c>
      <c r="B286" s="217" t="s">
        <v>586</v>
      </c>
      <c r="C286" s="218">
        <v>205</v>
      </c>
      <c r="D286" s="35"/>
    </row>
    <row r="287" ht="17.4" customHeight="1" spans="1:4">
      <c r="A287" s="216" t="s">
        <v>587</v>
      </c>
      <c r="B287" s="217" t="s">
        <v>588</v>
      </c>
      <c r="C287" s="218">
        <v>638.2</v>
      </c>
      <c r="D287" s="35"/>
    </row>
    <row r="288" ht="17.4" customHeight="1" spans="1:4">
      <c r="A288" s="216" t="s">
        <v>589</v>
      </c>
      <c r="B288" s="217" t="s">
        <v>590</v>
      </c>
      <c r="C288" s="218">
        <v>745.467573</v>
      </c>
      <c r="D288" s="35"/>
    </row>
    <row r="289" ht="17.4" customHeight="1" spans="1:4">
      <c r="A289" s="216" t="s">
        <v>591</v>
      </c>
      <c r="B289" s="217" t="s">
        <v>88</v>
      </c>
      <c r="C289" s="218">
        <v>616.167573</v>
      </c>
      <c r="D289" s="35"/>
    </row>
    <row r="290" ht="17.4" customHeight="1" spans="1:4">
      <c r="A290" s="216" t="s">
        <v>592</v>
      </c>
      <c r="B290" s="217" t="s">
        <v>593</v>
      </c>
      <c r="C290" s="218">
        <v>44</v>
      </c>
      <c r="D290" s="35"/>
    </row>
    <row r="291" ht="17.4" customHeight="1" spans="1:4">
      <c r="A291" s="216" t="s">
        <v>594</v>
      </c>
      <c r="B291" s="217" t="s">
        <v>595</v>
      </c>
      <c r="C291" s="218">
        <v>32</v>
      </c>
      <c r="D291" s="35"/>
    </row>
    <row r="292" ht="17.4" customHeight="1" spans="1:4">
      <c r="A292" s="216" t="s">
        <v>596</v>
      </c>
      <c r="B292" s="217" t="s">
        <v>597</v>
      </c>
      <c r="C292" s="218">
        <v>7.3</v>
      </c>
      <c r="D292" s="35"/>
    </row>
    <row r="293" ht="17.4" customHeight="1" spans="1:4">
      <c r="A293" s="216" t="s">
        <v>598</v>
      </c>
      <c r="B293" s="217" t="s">
        <v>599</v>
      </c>
      <c r="C293" s="218">
        <v>21</v>
      </c>
      <c r="D293" s="35"/>
    </row>
    <row r="294" ht="17.4" customHeight="1" spans="1:4">
      <c r="A294" s="216" t="s">
        <v>600</v>
      </c>
      <c r="B294" s="217" t="s">
        <v>601</v>
      </c>
      <c r="C294" s="218">
        <v>25</v>
      </c>
      <c r="D294" s="35"/>
    </row>
    <row r="295" ht="17.4" customHeight="1" spans="1:4">
      <c r="A295" s="216" t="s">
        <v>602</v>
      </c>
      <c r="B295" s="217" t="s">
        <v>603</v>
      </c>
      <c r="C295" s="218">
        <v>200</v>
      </c>
      <c r="D295" s="35"/>
    </row>
    <row r="296" ht="17.4" customHeight="1" spans="1:4">
      <c r="A296" s="216" t="s">
        <v>604</v>
      </c>
      <c r="B296" s="217" t="s">
        <v>605</v>
      </c>
      <c r="C296" s="218">
        <v>200</v>
      </c>
      <c r="D296" s="35"/>
    </row>
    <row r="297" ht="17.4" customHeight="1" spans="1:4">
      <c r="A297" s="216" t="s">
        <v>606</v>
      </c>
      <c r="B297" s="217" t="s">
        <v>607</v>
      </c>
      <c r="C297" s="218">
        <v>3418.3</v>
      </c>
      <c r="D297" s="35"/>
    </row>
    <row r="298" ht="17.4" customHeight="1" spans="1:4">
      <c r="A298" s="216" t="s">
        <v>608</v>
      </c>
      <c r="B298" s="217" t="s">
        <v>609</v>
      </c>
      <c r="C298" s="218">
        <v>3223.3</v>
      </c>
      <c r="D298" s="35"/>
    </row>
    <row r="299" ht="17.4" customHeight="1" spans="1:4">
      <c r="A299" s="216" t="s">
        <v>610</v>
      </c>
      <c r="B299" s="217" t="s">
        <v>611</v>
      </c>
      <c r="C299" s="218">
        <v>195</v>
      </c>
      <c r="D299" s="35"/>
    </row>
    <row r="300" ht="17.4" customHeight="1" spans="1:4">
      <c r="A300" s="216" t="s">
        <v>612</v>
      </c>
      <c r="B300" s="217" t="s">
        <v>613</v>
      </c>
      <c r="C300" s="218">
        <v>269</v>
      </c>
      <c r="D300" s="35"/>
    </row>
    <row r="301" ht="17.4" customHeight="1" spans="1:4">
      <c r="A301" s="216" t="s">
        <v>614</v>
      </c>
      <c r="B301" s="217" t="s">
        <v>615</v>
      </c>
      <c r="C301" s="218">
        <v>255</v>
      </c>
      <c r="D301" s="35"/>
    </row>
    <row r="302" ht="17.4" customHeight="1" spans="1:4">
      <c r="A302" s="216" t="s">
        <v>616</v>
      </c>
      <c r="B302" s="217" t="s">
        <v>617</v>
      </c>
      <c r="C302" s="218">
        <v>6</v>
      </c>
      <c r="D302" s="35"/>
    </row>
    <row r="303" ht="17.4" customHeight="1" spans="1:4">
      <c r="A303" s="216" t="s">
        <v>618</v>
      </c>
      <c r="B303" s="217" t="s">
        <v>619</v>
      </c>
      <c r="C303" s="218">
        <v>8</v>
      </c>
      <c r="D303" s="35"/>
    </row>
    <row r="304" ht="17.4" customHeight="1" spans="1:4">
      <c r="A304" s="216" t="s">
        <v>620</v>
      </c>
      <c r="B304" s="217" t="s">
        <v>621</v>
      </c>
      <c r="C304" s="218">
        <v>200</v>
      </c>
      <c r="D304" s="35"/>
    </row>
    <row r="305" ht="17.4" customHeight="1" spans="1:4">
      <c r="A305" s="216" t="s">
        <v>622</v>
      </c>
      <c r="B305" s="217" t="s">
        <v>621</v>
      </c>
      <c r="C305" s="218">
        <v>200</v>
      </c>
      <c r="D305" s="35"/>
    </row>
    <row r="306" ht="17.4" customHeight="1" spans="1:4">
      <c r="A306" s="216" t="s">
        <v>623</v>
      </c>
      <c r="B306" s="217" t="s">
        <v>624</v>
      </c>
      <c r="C306" s="218">
        <v>1548.892883</v>
      </c>
      <c r="D306" s="35"/>
    </row>
    <row r="307" ht="17.4" customHeight="1" spans="1:4">
      <c r="A307" s="216" t="s">
        <v>625</v>
      </c>
      <c r="B307" s="217" t="s">
        <v>626</v>
      </c>
      <c r="C307" s="218">
        <v>808.892883</v>
      </c>
      <c r="D307" s="35"/>
    </row>
    <row r="308" ht="17.4" customHeight="1" spans="1:4">
      <c r="A308" s="216" t="s">
        <v>627</v>
      </c>
      <c r="B308" s="217" t="s">
        <v>88</v>
      </c>
      <c r="C308" s="218">
        <v>70.029383</v>
      </c>
      <c r="D308" s="35"/>
    </row>
    <row r="309" ht="17.4" customHeight="1" spans="1:4">
      <c r="A309" s="216" t="s">
        <v>628</v>
      </c>
      <c r="B309" s="217" t="s">
        <v>90</v>
      </c>
      <c r="C309" s="218">
        <v>0.8</v>
      </c>
      <c r="D309" s="35"/>
    </row>
    <row r="310" ht="17.4" customHeight="1" spans="1:4">
      <c r="A310" s="216" t="s">
        <v>629</v>
      </c>
      <c r="B310" s="217" t="s">
        <v>630</v>
      </c>
      <c r="C310" s="218">
        <v>213.9435</v>
      </c>
      <c r="D310" s="35"/>
    </row>
    <row r="311" ht="17.4" customHeight="1" spans="1:4">
      <c r="A311" s="216" t="s">
        <v>631</v>
      </c>
      <c r="B311" s="217" t="s">
        <v>632</v>
      </c>
      <c r="C311" s="218">
        <v>25</v>
      </c>
      <c r="D311" s="35"/>
    </row>
    <row r="312" ht="17.4" customHeight="1" spans="1:4">
      <c r="A312" s="216" t="s">
        <v>633</v>
      </c>
      <c r="B312" s="217" t="s">
        <v>634</v>
      </c>
      <c r="C312" s="218">
        <v>499.12</v>
      </c>
      <c r="D312" s="35"/>
    </row>
    <row r="313" ht="17.4" customHeight="1" spans="1:4">
      <c r="A313" s="216" t="s">
        <v>635</v>
      </c>
      <c r="B313" s="217" t="s">
        <v>636</v>
      </c>
      <c r="C313" s="218">
        <v>740</v>
      </c>
      <c r="D313" s="35"/>
    </row>
    <row r="314" ht="17.4" customHeight="1" spans="1:4">
      <c r="A314" s="216" t="s">
        <v>637</v>
      </c>
      <c r="B314" s="217" t="s">
        <v>636</v>
      </c>
      <c r="C314" s="218">
        <v>740</v>
      </c>
      <c r="D314" s="35"/>
    </row>
    <row r="315" ht="17.4" customHeight="1" spans="1:4">
      <c r="A315" s="216" t="s">
        <v>638</v>
      </c>
      <c r="B315" s="217" t="s">
        <v>639</v>
      </c>
      <c r="C315" s="218">
        <v>361.4</v>
      </c>
      <c r="D315" s="35"/>
    </row>
    <row r="316" ht="17.4" customHeight="1" spans="1:4">
      <c r="A316" s="216" t="s">
        <v>640</v>
      </c>
      <c r="B316" s="217" t="s">
        <v>641</v>
      </c>
      <c r="C316" s="218">
        <v>61.4</v>
      </c>
      <c r="D316" s="35"/>
    </row>
    <row r="317" ht="17.4" customHeight="1" spans="1:4">
      <c r="A317" s="216" t="s">
        <v>642</v>
      </c>
      <c r="B317" s="217" t="s">
        <v>88</v>
      </c>
      <c r="C317" s="218">
        <v>11</v>
      </c>
      <c r="D317" s="35"/>
    </row>
    <row r="318" ht="17.4" customHeight="1" spans="1:4">
      <c r="A318" s="216" t="s">
        <v>643</v>
      </c>
      <c r="B318" s="217" t="s">
        <v>90</v>
      </c>
      <c r="C318" s="218">
        <v>50.4</v>
      </c>
      <c r="D318" s="35"/>
    </row>
    <row r="319" ht="17.4" customHeight="1" spans="1:4">
      <c r="A319" s="216" t="s">
        <v>644</v>
      </c>
      <c r="B319" s="217" t="s">
        <v>645</v>
      </c>
      <c r="C319" s="218">
        <v>300</v>
      </c>
      <c r="D319" s="35"/>
    </row>
    <row r="320" ht="17.4" customHeight="1" spans="1:4">
      <c r="A320" s="216" t="s">
        <v>646</v>
      </c>
      <c r="B320" s="217" t="s">
        <v>647</v>
      </c>
      <c r="C320" s="218">
        <v>300</v>
      </c>
      <c r="D320" s="35"/>
    </row>
    <row r="321" ht="17.4" customHeight="1" spans="1:4">
      <c r="A321" s="216" t="s">
        <v>648</v>
      </c>
      <c r="B321" s="217" t="s">
        <v>649</v>
      </c>
      <c r="C321" s="218">
        <v>136</v>
      </c>
      <c r="D321" s="35"/>
    </row>
    <row r="322" ht="17.4" customHeight="1" spans="1:4">
      <c r="A322" s="216" t="s">
        <v>650</v>
      </c>
      <c r="B322" s="217" t="s">
        <v>651</v>
      </c>
      <c r="C322" s="218">
        <v>136</v>
      </c>
      <c r="D322" s="35"/>
    </row>
    <row r="323" ht="17.4" customHeight="1" spans="1:4">
      <c r="A323" s="216" t="s">
        <v>652</v>
      </c>
      <c r="B323" s="217" t="s">
        <v>653</v>
      </c>
      <c r="C323" s="218">
        <v>50</v>
      </c>
      <c r="D323" s="35"/>
    </row>
    <row r="324" ht="17.4" customHeight="1" spans="1:4">
      <c r="A324" s="216" t="s">
        <v>654</v>
      </c>
      <c r="B324" s="217" t="s">
        <v>655</v>
      </c>
      <c r="C324" s="218">
        <v>86</v>
      </c>
      <c r="D324" s="35"/>
    </row>
    <row r="325" ht="17.4" customHeight="1" spans="1:4">
      <c r="A325" s="216" t="s">
        <v>656</v>
      </c>
      <c r="B325" s="217" t="s">
        <v>657</v>
      </c>
      <c r="C325" s="218">
        <v>328.945188</v>
      </c>
      <c r="D325" s="35"/>
    </row>
    <row r="326" ht="17.4" customHeight="1" spans="1:4">
      <c r="A326" s="216" t="s">
        <v>658</v>
      </c>
      <c r="B326" s="217" t="s">
        <v>659</v>
      </c>
      <c r="C326" s="218">
        <v>328.945188</v>
      </c>
      <c r="D326" s="35"/>
    </row>
    <row r="327" ht="17.4" customHeight="1" spans="1:3">
      <c r="A327" s="216" t="s">
        <v>660</v>
      </c>
      <c r="B327" s="217" t="s">
        <v>88</v>
      </c>
      <c r="C327" s="218">
        <v>328.945188</v>
      </c>
    </row>
    <row r="328" ht="17.4" customHeight="1" spans="1:3">
      <c r="A328" s="216" t="s">
        <v>661</v>
      </c>
      <c r="B328" s="217" t="s">
        <v>662</v>
      </c>
      <c r="C328" s="218">
        <v>1436.604191</v>
      </c>
    </row>
    <row r="329" ht="17.4" customHeight="1" spans="1:3">
      <c r="A329" s="216" t="s">
        <v>663</v>
      </c>
      <c r="B329" s="217" t="s">
        <v>664</v>
      </c>
      <c r="C329" s="218">
        <v>226.6</v>
      </c>
    </row>
    <row r="330" ht="17.4" customHeight="1" spans="1:3">
      <c r="A330" s="216" t="s">
        <v>665</v>
      </c>
      <c r="B330" s="217" t="s">
        <v>666</v>
      </c>
      <c r="C330" s="218">
        <v>197</v>
      </c>
    </row>
    <row r="331" ht="17.4" customHeight="1" spans="1:3">
      <c r="A331" s="216" t="s">
        <v>667</v>
      </c>
      <c r="B331" s="217" t="s">
        <v>668</v>
      </c>
      <c r="C331" s="218">
        <v>29.6</v>
      </c>
    </row>
    <row r="332" ht="17.4" customHeight="1" spans="1:3">
      <c r="A332" s="216" t="s">
        <v>669</v>
      </c>
      <c r="B332" s="217" t="s">
        <v>670</v>
      </c>
      <c r="C332" s="218">
        <v>1210.004191</v>
      </c>
    </row>
    <row r="333" ht="17.4" customHeight="1" spans="1:3">
      <c r="A333" s="216" t="s">
        <v>671</v>
      </c>
      <c r="B333" s="217" t="s">
        <v>672</v>
      </c>
      <c r="C333" s="218">
        <v>1210.004191</v>
      </c>
    </row>
    <row r="334" ht="17.4" customHeight="1" spans="1:3">
      <c r="A334" s="216" t="s">
        <v>673</v>
      </c>
      <c r="B334" s="217" t="s">
        <v>674</v>
      </c>
      <c r="C334" s="218">
        <v>104.5</v>
      </c>
    </row>
    <row r="335" ht="17.4" customHeight="1" spans="1:3">
      <c r="A335" s="216" t="s">
        <v>675</v>
      </c>
      <c r="B335" s="217" t="s">
        <v>676</v>
      </c>
      <c r="C335" s="218">
        <v>104.5</v>
      </c>
    </row>
    <row r="336" ht="17.4" customHeight="1" spans="1:3">
      <c r="A336" s="216" t="s">
        <v>677</v>
      </c>
      <c r="B336" s="217" t="s">
        <v>678</v>
      </c>
      <c r="C336" s="218">
        <v>104</v>
      </c>
    </row>
    <row r="337" ht="17.4" customHeight="1" spans="1:3">
      <c r="A337" s="216" t="s">
        <v>679</v>
      </c>
      <c r="B337" s="217" t="s">
        <v>680</v>
      </c>
      <c r="C337" s="218">
        <v>0.5</v>
      </c>
    </row>
    <row r="338" ht="17.4" customHeight="1" spans="1:3">
      <c r="A338" s="216" t="s">
        <v>681</v>
      </c>
      <c r="B338" s="217" t="s">
        <v>682</v>
      </c>
      <c r="C338" s="218">
        <v>627.878548</v>
      </c>
    </row>
    <row r="339" ht="17.4" customHeight="1" spans="1:3">
      <c r="A339" s="216" t="s">
        <v>683</v>
      </c>
      <c r="B339" s="217" t="s">
        <v>684</v>
      </c>
      <c r="C339" s="218">
        <v>609.878548</v>
      </c>
    </row>
    <row r="340" ht="17.4" customHeight="1" spans="1:3">
      <c r="A340" s="216" t="s">
        <v>685</v>
      </c>
      <c r="B340" s="217" t="s">
        <v>88</v>
      </c>
      <c r="C340" s="218">
        <v>113.098548</v>
      </c>
    </row>
    <row r="341" ht="17.4" customHeight="1" spans="1:3">
      <c r="A341" s="216" t="s">
        <v>686</v>
      </c>
      <c r="B341" s="217" t="s">
        <v>90</v>
      </c>
      <c r="C341" s="218">
        <v>51</v>
      </c>
    </row>
    <row r="342" ht="17.4" customHeight="1" spans="1:3">
      <c r="A342" s="216" t="s">
        <v>687</v>
      </c>
      <c r="B342" s="217" t="s">
        <v>688</v>
      </c>
      <c r="C342" s="218">
        <v>3.78</v>
      </c>
    </row>
    <row r="343" ht="17.4" customHeight="1" spans="1:3">
      <c r="A343" s="216" t="s">
        <v>689</v>
      </c>
      <c r="B343" s="217" t="s">
        <v>690</v>
      </c>
      <c r="C343" s="218">
        <v>42</v>
      </c>
    </row>
    <row r="344" ht="17.4" customHeight="1" spans="1:3">
      <c r="A344" s="216" t="s">
        <v>691</v>
      </c>
      <c r="B344" s="217" t="s">
        <v>692</v>
      </c>
      <c r="C344" s="218">
        <v>400</v>
      </c>
    </row>
    <row r="345" ht="17.4" customHeight="1" spans="1:3">
      <c r="A345" s="216" t="s">
        <v>693</v>
      </c>
      <c r="B345" s="217" t="s">
        <v>694</v>
      </c>
      <c r="C345" s="218">
        <v>8</v>
      </c>
    </row>
    <row r="346" ht="17.4" customHeight="1" spans="1:3">
      <c r="A346" s="216" t="s">
        <v>695</v>
      </c>
      <c r="B346" s="217" t="s">
        <v>696</v>
      </c>
      <c r="C346" s="218">
        <v>8</v>
      </c>
    </row>
    <row r="347" ht="17.4" customHeight="1" spans="1:3">
      <c r="A347" s="216" t="s">
        <v>697</v>
      </c>
      <c r="B347" s="217" t="s">
        <v>698</v>
      </c>
      <c r="C347" s="218">
        <v>10</v>
      </c>
    </row>
    <row r="348" ht="17.4" customHeight="1" spans="1:3">
      <c r="A348" s="216" t="s">
        <v>699</v>
      </c>
      <c r="B348" s="217" t="s">
        <v>700</v>
      </c>
      <c r="C348" s="218">
        <v>10</v>
      </c>
    </row>
    <row r="349" ht="17.4" customHeight="1" spans="1:3">
      <c r="A349" s="216" t="s">
        <v>701</v>
      </c>
      <c r="B349" s="217" t="s">
        <v>702</v>
      </c>
      <c r="C349" s="218">
        <v>500</v>
      </c>
    </row>
    <row r="350" ht="17.4" customHeight="1" spans="1:3">
      <c r="A350" s="216" t="s">
        <v>703</v>
      </c>
      <c r="B350" s="217" t="s">
        <v>704</v>
      </c>
      <c r="C350" s="218">
        <v>5773</v>
      </c>
    </row>
    <row r="351" ht="17.4" customHeight="1" spans="1:3">
      <c r="A351" s="216" t="s">
        <v>705</v>
      </c>
      <c r="B351" s="217" t="s">
        <v>706</v>
      </c>
      <c r="C351" s="218">
        <v>5773</v>
      </c>
    </row>
    <row r="352" ht="17.4" customHeight="1" spans="1:3">
      <c r="A352" s="216" t="s">
        <v>707</v>
      </c>
      <c r="B352" s="217" t="s">
        <v>708</v>
      </c>
      <c r="C352" s="218">
        <v>5100</v>
      </c>
    </row>
    <row r="353" ht="17.4" customHeight="1" spans="1:3">
      <c r="A353" s="216" t="s">
        <v>709</v>
      </c>
      <c r="B353" s="217" t="s">
        <v>710</v>
      </c>
      <c r="C353" s="218">
        <v>5100</v>
      </c>
    </row>
    <row r="354" ht="17.4" customHeight="1" spans="1:3">
      <c r="A354" s="216" t="s">
        <v>711</v>
      </c>
      <c r="B354" s="217" t="s">
        <v>712</v>
      </c>
      <c r="C354" s="218">
        <v>5000</v>
      </c>
    </row>
    <row r="355" ht="17.4" customHeight="1" spans="1:3">
      <c r="A355" s="216" t="s">
        <v>713</v>
      </c>
      <c r="B355" s="217" t="s">
        <v>714</v>
      </c>
      <c r="C355" s="218">
        <v>100</v>
      </c>
    </row>
    <row r="356" ht="17.4" customHeight="1" spans="1:3">
      <c r="A356" s="216" t="s">
        <v>715</v>
      </c>
      <c r="B356" s="217" t="s">
        <v>716</v>
      </c>
      <c r="C356" s="218">
        <v>70</v>
      </c>
    </row>
    <row r="357" ht="17.4" customHeight="1" spans="1:3">
      <c r="A357" s="219" t="s">
        <v>717</v>
      </c>
      <c r="B357" s="220" t="s">
        <v>718</v>
      </c>
      <c r="C357" s="221">
        <v>70</v>
      </c>
    </row>
  </sheetData>
  <mergeCells count="5">
    <mergeCell ref="A2:C2"/>
    <mergeCell ref="A6:B6"/>
    <mergeCell ref="A4:A5"/>
    <mergeCell ref="B4:B5"/>
    <mergeCell ref="C4:C5"/>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F7" sqref="F7"/>
    </sheetView>
  </sheetViews>
  <sheetFormatPr defaultColWidth="9" defaultRowHeight="14.4" outlineLevelCol="3"/>
  <cols>
    <col min="2" max="2" width="15.6666666666667" customWidth="1"/>
    <col min="3" max="3" width="29.6666666666667" customWidth="1"/>
    <col min="4" max="4" width="12.3333333333333" customWidth="1"/>
  </cols>
  <sheetData>
    <row r="1" spans="1:1">
      <c r="A1" t="s">
        <v>719</v>
      </c>
    </row>
    <row r="2" ht="30.75" customHeight="1" spans="1:4">
      <c r="A2" s="34" t="s">
        <v>720</v>
      </c>
      <c r="B2" s="34"/>
      <c r="C2" s="34"/>
      <c r="D2" s="34"/>
    </row>
    <row r="3" ht="15.15" spans="1:4">
      <c r="A3" s="53"/>
      <c r="B3" s="124"/>
      <c r="C3" s="53"/>
      <c r="D3" s="190" t="s">
        <v>45</v>
      </c>
    </row>
    <row r="4" ht="19.5" customHeight="1" spans="1:4">
      <c r="A4" s="191" t="s">
        <v>721</v>
      </c>
      <c r="B4" s="192"/>
      <c r="C4" s="192"/>
      <c r="D4" s="192" t="s">
        <v>81</v>
      </c>
    </row>
    <row r="5" ht="19.5" customHeight="1" spans="1:4">
      <c r="A5" s="193" t="s">
        <v>722</v>
      </c>
      <c r="B5" s="194" t="s">
        <v>723</v>
      </c>
      <c r="C5" s="194" t="s">
        <v>80</v>
      </c>
      <c r="D5" s="194"/>
    </row>
    <row r="6" ht="19.5" customHeight="1" spans="1:4">
      <c r="A6" s="195" t="s">
        <v>724</v>
      </c>
      <c r="B6" s="196"/>
      <c r="C6" s="197"/>
      <c r="D6" s="198">
        <v>43772.16</v>
      </c>
    </row>
    <row r="7" ht="19.5" customHeight="1" spans="1:4">
      <c r="A7" s="199">
        <v>501</v>
      </c>
      <c r="B7" s="200" t="s">
        <v>725</v>
      </c>
      <c r="C7" s="200"/>
      <c r="D7" s="201">
        <v>12173.55</v>
      </c>
    </row>
    <row r="8" ht="19.5" customHeight="1" spans="1:4">
      <c r="A8" s="202"/>
      <c r="B8" s="203" t="s">
        <v>726</v>
      </c>
      <c r="C8" s="204" t="s">
        <v>727</v>
      </c>
      <c r="D8" s="205">
        <v>8146.05</v>
      </c>
    </row>
    <row r="9" ht="19.5" customHeight="1" spans="1:4">
      <c r="A9" s="202"/>
      <c r="B9" s="203" t="s">
        <v>728</v>
      </c>
      <c r="C9" s="204" t="s">
        <v>729</v>
      </c>
      <c r="D9" s="205">
        <v>3013.41</v>
      </c>
    </row>
    <row r="10" ht="19.5" customHeight="1" spans="1:4">
      <c r="A10" s="202"/>
      <c r="B10" s="203" t="s">
        <v>730</v>
      </c>
      <c r="C10" s="204" t="s">
        <v>672</v>
      </c>
      <c r="D10" s="205">
        <v>1014.09</v>
      </c>
    </row>
    <row r="11" ht="19.5" customHeight="1" spans="1:4">
      <c r="A11" s="202"/>
      <c r="B11" s="203" t="s">
        <v>731</v>
      </c>
      <c r="C11" s="206" t="s">
        <v>732</v>
      </c>
      <c r="D11" s="205">
        <v>0</v>
      </c>
    </row>
    <row r="12" ht="19.5" customHeight="1" spans="1:4">
      <c r="A12" s="199">
        <v>502</v>
      </c>
      <c r="B12" s="207" t="s">
        <v>733</v>
      </c>
      <c r="C12" s="207"/>
      <c r="D12" s="201">
        <v>1292.1</v>
      </c>
    </row>
    <row r="13" ht="19.5" customHeight="1" spans="1:4">
      <c r="A13" s="202"/>
      <c r="B13" s="203" t="s">
        <v>734</v>
      </c>
      <c r="C13" s="204" t="s">
        <v>735</v>
      </c>
      <c r="D13" s="205">
        <v>1053.88</v>
      </c>
    </row>
    <row r="14" ht="19.5" customHeight="1" spans="1:4">
      <c r="A14" s="202"/>
      <c r="B14" s="203" t="s">
        <v>736</v>
      </c>
      <c r="C14" s="204" t="s">
        <v>737</v>
      </c>
      <c r="D14" s="205">
        <v>4.4</v>
      </c>
    </row>
    <row r="15" ht="19.5" customHeight="1" spans="1:4">
      <c r="A15" s="202"/>
      <c r="B15" s="203" t="s">
        <v>738</v>
      </c>
      <c r="C15" s="204" t="s">
        <v>739</v>
      </c>
      <c r="D15" s="205">
        <v>25.88</v>
      </c>
    </row>
    <row r="16" ht="19.5" customHeight="1" spans="1:4">
      <c r="A16" s="202"/>
      <c r="B16" s="203" t="s">
        <v>740</v>
      </c>
      <c r="C16" s="204" t="s">
        <v>741</v>
      </c>
      <c r="D16" s="205">
        <v>4.78</v>
      </c>
    </row>
    <row r="17" ht="19.5" customHeight="1" spans="1:4">
      <c r="A17" s="202"/>
      <c r="B17" s="203" t="s">
        <v>742</v>
      </c>
      <c r="C17" s="204" t="s">
        <v>743</v>
      </c>
      <c r="D17" s="205">
        <v>67.8</v>
      </c>
    </row>
    <row r="18" ht="19.5" customHeight="1" spans="1:4">
      <c r="A18" s="202"/>
      <c r="B18" s="203" t="s">
        <v>744</v>
      </c>
      <c r="C18" s="204" t="s">
        <v>745</v>
      </c>
      <c r="D18" s="205">
        <v>16.13</v>
      </c>
    </row>
    <row r="19" ht="19.5" customHeight="1" spans="1:4">
      <c r="A19" s="202"/>
      <c r="B19" s="203" t="s">
        <v>746</v>
      </c>
      <c r="C19" s="204" t="s">
        <v>747</v>
      </c>
      <c r="D19" s="205">
        <v>119.23</v>
      </c>
    </row>
    <row r="20" ht="19.5" customHeight="1" spans="1:4">
      <c r="A20" s="199">
        <v>503</v>
      </c>
      <c r="B20" s="207" t="s">
        <v>748</v>
      </c>
      <c r="C20" s="207"/>
      <c r="D20" s="201">
        <v>11.27</v>
      </c>
    </row>
    <row r="21" ht="19.5" customHeight="1" spans="1:4">
      <c r="A21" s="202"/>
      <c r="B21" s="203" t="s">
        <v>749</v>
      </c>
      <c r="C21" s="208" t="s">
        <v>750</v>
      </c>
      <c r="D21" s="205">
        <v>11.27</v>
      </c>
    </row>
    <row r="22" ht="19.5" customHeight="1" spans="1:4">
      <c r="A22" s="199">
        <v>505</v>
      </c>
      <c r="B22" s="207" t="s">
        <v>751</v>
      </c>
      <c r="C22" s="207"/>
      <c r="D22" s="201">
        <v>26148.61</v>
      </c>
    </row>
    <row r="23" ht="19.5" customHeight="1" spans="1:4">
      <c r="A23" s="202"/>
      <c r="B23" s="203" t="s">
        <v>752</v>
      </c>
      <c r="C23" s="204" t="s">
        <v>753</v>
      </c>
      <c r="D23" s="205">
        <v>24007.59</v>
      </c>
    </row>
    <row r="24" ht="19.5" customHeight="1" spans="1:4">
      <c r="A24" s="202"/>
      <c r="B24" s="203" t="s">
        <v>754</v>
      </c>
      <c r="C24" s="204" t="s">
        <v>755</v>
      </c>
      <c r="D24" s="205">
        <v>2141.02</v>
      </c>
    </row>
    <row r="25" ht="19.5" customHeight="1" spans="1:4">
      <c r="A25" s="199">
        <v>506</v>
      </c>
      <c r="B25" s="207" t="s">
        <v>756</v>
      </c>
      <c r="C25" s="207"/>
      <c r="D25" s="201">
        <v>3.16</v>
      </c>
    </row>
    <row r="26" ht="19.5" customHeight="1" spans="1:4">
      <c r="A26" s="202"/>
      <c r="B26" s="203" t="s">
        <v>757</v>
      </c>
      <c r="C26" s="208" t="s">
        <v>758</v>
      </c>
      <c r="D26" s="205">
        <v>3.16</v>
      </c>
    </row>
    <row r="27" ht="19.5" customHeight="1" spans="1:4">
      <c r="A27" s="199">
        <v>509</v>
      </c>
      <c r="B27" s="207" t="s">
        <v>759</v>
      </c>
      <c r="C27" s="207"/>
      <c r="D27" s="201">
        <v>4143.47</v>
      </c>
    </row>
    <row r="28" ht="19.5" customHeight="1" spans="1:4">
      <c r="A28" s="202"/>
      <c r="B28" s="203" t="s">
        <v>760</v>
      </c>
      <c r="C28" s="204" t="s">
        <v>761</v>
      </c>
      <c r="D28" s="205">
        <v>1094.05</v>
      </c>
    </row>
    <row r="29" ht="19.5" customHeight="1" spans="1:4">
      <c r="A29" s="202"/>
      <c r="B29" s="203" t="s">
        <v>762</v>
      </c>
      <c r="C29" s="204" t="s">
        <v>763</v>
      </c>
      <c r="D29" s="205">
        <v>2991.53</v>
      </c>
    </row>
    <row r="30" ht="19.5" customHeight="1" spans="1:4">
      <c r="A30" s="209"/>
      <c r="B30" s="210" t="s">
        <v>764</v>
      </c>
      <c r="C30" s="211" t="s">
        <v>765</v>
      </c>
      <c r="D30" s="212">
        <v>57.89</v>
      </c>
    </row>
  </sheetData>
  <mergeCells count="10">
    <mergeCell ref="A2:D2"/>
    <mergeCell ref="A4:C4"/>
    <mergeCell ref="A6:C6"/>
    <mergeCell ref="B7:C7"/>
    <mergeCell ref="B12:C12"/>
    <mergeCell ref="B20:C20"/>
    <mergeCell ref="B22:C22"/>
    <mergeCell ref="B25:C25"/>
    <mergeCell ref="B27:C27"/>
    <mergeCell ref="D4:D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13" sqref="C13"/>
    </sheetView>
  </sheetViews>
  <sheetFormatPr defaultColWidth="9" defaultRowHeight="14.4" outlineLevelCol="3"/>
  <cols>
    <col min="1" max="4" width="18.7777777777778" customWidth="1"/>
  </cols>
  <sheetData>
    <row r="1" spans="1:1">
      <c r="A1" t="s">
        <v>766</v>
      </c>
    </row>
    <row r="2" ht="51.75" customHeight="1" spans="1:4">
      <c r="A2" s="179" t="s">
        <v>767</v>
      </c>
      <c r="B2" s="179"/>
      <c r="C2" s="179"/>
      <c r="D2" s="179"/>
    </row>
    <row r="3" ht="15.6" spans="1:4">
      <c r="A3" s="180" t="s">
        <v>45</v>
      </c>
      <c r="B3" s="180"/>
      <c r="C3" s="180"/>
      <c r="D3" s="180"/>
    </row>
    <row r="4" ht="24.75" customHeight="1" spans="1:4">
      <c r="A4" s="106" t="s">
        <v>768</v>
      </c>
      <c r="B4" s="106" t="s">
        <v>769</v>
      </c>
      <c r="C4" s="181" t="s">
        <v>770</v>
      </c>
      <c r="D4" s="77" t="s">
        <v>771</v>
      </c>
    </row>
    <row r="5" ht="24.75" customHeight="1" spans="1:4">
      <c r="A5" s="106"/>
      <c r="B5" s="182"/>
      <c r="C5" s="182"/>
      <c r="D5" s="182"/>
    </row>
    <row r="6" s="178" customFormat="1" ht="24.75" customHeight="1" spans="1:4">
      <c r="A6" s="183"/>
      <c r="B6" s="184"/>
      <c r="C6" s="185"/>
      <c r="D6" s="186"/>
    </row>
    <row r="7" ht="24.75" customHeight="1" spans="1:4">
      <c r="A7" s="183"/>
      <c r="B7" s="184"/>
      <c r="C7" s="185"/>
      <c r="D7" s="186"/>
    </row>
    <row r="8" ht="24.75" customHeight="1" spans="1:4">
      <c r="A8" s="183"/>
      <c r="B8" s="184"/>
      <c r="C8" s="185"/>
      <c r="D8" s="186"/>
    </row>
    <row r="9" ht="24.75" customHeight="1" spans="1:4">
      <c r="A9" s="183"/>
      <c r="B9" s="184"/>
      <c r="C9" s="185"/>
      <c r="D9" s="186"/>
    </row>
    <row r="10" ht="31.5" customHeight="1" spans="1:4">
      <c r="A10" s="187" t="s">
        <v>772</v>
      </c>
      <c r="B10" s="188"/>
      <c r="C10" s="188"/>
      <c r="D10" s="188"/>
    </row>
    <row r="12" spans="3:3">
      <c r="C12" s="189"/>
    </row>
    <row r="13" spans="3:3">
      <c r="C13" s="189"/>
    </row>
  </sheetData>
  <mergeCells count="3">
    <mergeCell ref="A2:D2"/>
    <mergeCell ref="A3:D3"/>
    <mergeCell ref="A10:D10"/>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4" sqref="A14"/>
    </sheetView>
  </sheetViews>
  <sheetFormatPr defaultColWidth="9" defaultRowHeight="14.4" outlineLevelCol="1"/>
  <cols>
    <col min="1" max="1" width="75.3333333333333" style="168" customWidth="1"/>
    <col min="2" max="2" width="13.3333333333333" customWidth="1"/>
  </cols>
  <sheetData>
    <row r="1" spans="1:1">
      <c r="A1" s="168" t="s">
        <v>773</v>
      </c>
    </row>
    <row r="2" ht="32.25" customHeight="1" spans="1:2">
      <c r="A2" s="169" t="s">
        <v>774</v>
      </c>
      <c r="B2" s="169"/>
    </row>
    <row r="3" spans="1:2">
      <c r="A3" s="170"/>
      <c r="B3" s="171" t="s">
        <v>45</v>
      </c>
    </row>
    <row r="4" ht="19.5" customHeight="1" spans="1:2">
      <c r="A4" s="172" t="s">
        <v>775</v>
      </c>
      <c r="B4" s="173" t="s">
        <v>81</v>
      </c>
    </row>
    <row r="5" ht="19.5" customHeight="1" spans="1:2">
      <c r="A5" s="172"/>
      <c r="B5" s="174"/>
    </row>
    <row r="6" ht="18" customHeight="1" spans="1:2">
      <c r="A6" s="175"/>
      <c r="B6" s="176"/>
    </row>
    <row r="7" ht="18" customHeight="1" spans="1:2">
      <c r="A7" s="177"/>
      <c r="B7" s="176"/>
    </row>
    <row r="8" ht="18" customHeight="1" spans="1:2">
      <c r="A8" s="177"/>
      <c r="B8" s="176"/>
    </row>
    <row r="9" ht="18" customHeight="1" spans="1:2">
      <c r="A9" s="177"/>
      <c r="B9" s="176"/>
    </row>
    <row r="10" ht="18" customHeight="1" spans="1:2">
      <c r="A10" s="177"/>
      <c r="B10" s="176"/>
    </row>
    <row r="11" ht="25" customHeight="1" spans="1:1">
      <c r="A11" s="168" t="s">
        <v>772</v>
      </c>
    </row>
  </sheetData>
  <sortState ref="A6:B109">
    <sortCondition ref="A6:A109"/>
  </sortState>
  <mergeCells count="1">
    <mergeCell ref="A2:B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B5" sqref="B5"/>
    </sheetView>
  </sheetViews>
  <sheetFormatPr defaultColWidth="9" defaultRowHeight="14.4" outlineLevelCol="2"/>
  <cols>
    <col min="1" max="1" width="36.7777777777778" customWidth="1"/>
    <col min="2" max="2" width="28.2222222222222" customWidth="1"/>
    <col min="3" max="3" width="14.1111111111111" customWidth="1"/>
  </cols>
  <sheetData>
    <row r="1" spans="1:1">
      <c r="A1" t="s">
        <v>776</v>
      </c>
    </row>
    <row r="2" ht="33.75" customHeight="1" spans="1:3">
      <c r="A2" s="34" t="s">
        <v>777</v>
      </c>
      <c r="B2" s="34"/>
      <c r="C2" s="60"/>
    </row>
    <row r="3" ht="15.15" spans="1:2">
      <c r="A3" s="53"/>
      <c r="B3" s="37" t="s">
        <v>45</v>
      </c>
    </row>
    <row r="4" ht="21" customHeight="1" spans="1:2">
      <c r="A4" s="154" t="s">
        <v>778</v>
      </c>
      <c r="B4" s="155" t="s">
        <v>779</v>
      </c>
    </row>
    <row r="5" ht="21" customHeight="1" spans="1:2">
      <c r="A5" s="156" t="s">
        <v>780</v>
      </c>
      <c r="B5" s="157">
        <f>SUM(B25,B6)</f>
        <v>99527</v>
      </c>
    </row>
    <row r="6" ht="21" customHeight="1" spans="1:2">
      <c r="A6" s="158" t="s">
        <v>781</v>
      </c>
      <c r="B6" s="159">
        <f>SUM(B7:B24)</f>
        <v>99360</v>
      </c>
    </row>
    <row r="7" ht="21" customHeight="1" spans="1:2">
      <c r="A7" s="160" t="s">
        <v>782</v>
      </c>
      <c r="B7" s="143"/>
    </row>
    <row r="8" ht="21" customHeight="1" spans="1:2">
      <c r="A8" s="160" t="s">
        <v>783</v>
      </c>
      <c r="B8" s="143"/>
    </row>
    <row r="9" ht="21" customHeight="1" spans="1:2">
      <c r="A9" s="160" t="s">
        <v>784</v>
      </c>
      <c r="B9" s="143"/>
    </row>
    <row r="10" ht="21" customHeight="1" spans="1:2">
      <c r="A10" s="160" t="s">
        <v>785</v>
      </c>
      <c r="B10" s="143"/>
    </row>
    <row r="11" ht="21" customHeight="1" spans="1:2">
      <c r="A11" s="160" t="s">
        <v>786</v>
      </c>
      <c r="B11" s="143"/>
    </row>
    <row r="12" ht="21" customHeight="1" spans="1:2">
      <c r="A12" s="161" t="s">
        <v>787</v>
      </c>
      <c r="B12" s="143">
        <v>5000</v>
      </c>
    </row>
    <row r="13" ht="21" customHeight="1" spans="1:2">
      <c r="A13" s="161" t="s">
        <v>788</v>
      </c>
      <c r="B13" s="143"/>
    </row>
    <row r="14" ht="21" customHeight="1" spans="1:2">
      <c r="A14" s="161" t="s">
        <v>789</v>
      </c>
      <c r="B14" s="143">
        <v>94360</v>
      </c>
    </row>
    <row r="15" ht="21" customHeight="1" spans="1:2">
      <c r="A15" s="161" t="s">
        <v>790</v>
      </c>
      <c r="B15" s="143"/>
    </row>
    <row r="16" ht="21" customHeight="1" spans="1:2">
      <c r="A16" s="161" t="s">
        <v>791</v>
      </c>
      <c r="B16" s="143"/>
    </row>
    <row r="17" ht="21" customHeight="1" spans="1:2">
      <c r="A17" s="161" t="s">
        <v>792</v>
      </c>
      <c r="B17" s="143"/>
    </row>
    <row r="18" ht="21" customHeight="1" spans="1:2">
      <c r="A18" s="161" t="s">
        <v>793</v>
      </c>
      <c r="B18" s="143"/>
    </row>
    <row r="19" ht="21" customHeight="1" spans="1:2">
      <c r="A19" s="161" t="s">
        <v>794</v>
      </c>
      <c r="B19" s="143"/>
    </row>
    <row r="20" ht="21" customHeight="1" spans="1:2">
      <c r="A20" s="161" t="s">
        <v>795</v>
      </c>
      <c r="B20" s="143"/>
    </row>
    <row r="21" ht="21" customHeight="1" spans="1:2">
      <c r="A21" s="161" t="s">
        <v>796</v>
      </c>
      <c r="B21" s="143"/>
    </row>
    <row r="22" ht="21" customHeight="1" spans="1:2">
      <c r="A22" s="161" t="s">
        <v>797</v>
      </c>
      <c r="B22" s="143"/>
    </row>
    <row r="23" ht="21" customHeight="1" spans="1:2">
      <c r="A23" s="161" t="s">
        <v>798</v>
      </c>
      <c r="B23" s="143"/>
    </row>
    <row r="24" ht="21" customHeight="1" spans="1:2">
      <c r="A24" s="161" t="s">
        <v>799</v>
      </c>
      <c r="B24" s="143"/>
    </row>
    <row r="25" ht="21" customHeight="1" spans="1:2">
      <c r="A25" s="162" t="s">
        <v>800</v>
      </c>
      <c r="B25" s="157">
        <f>B26</f>
        <v>167</v>
      </c>
    </row>
    <row r="26" ht="21" customHeight="1" spans="1:2">
      <c r="A26" s="163" t="s">
        <v>801</v>
      </c>
      <c r="B26" s="164">
        <v>167</v>
      </c>
    </row>
    <row r="27" ht="21" customHeight="1" spans="1:2">
      <c r="A27" s="163" t="s">
        <v>802</v>
      </c>
      <c r="B27" s="165"/>
    </row>
    <row r="28" ht="21" customHeight="1" spans="1:2">
      <c r="A28" s="166" t="s">
        <v>803</v>
      </c>
      <c r="B28" s="167"/>
    </row>
  </sheetData>
  <mergeCells count="1">
    <mergeCell ref="A2:B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7" sqref="B7"/>
    </sheetView>
  </sheetViews>
  <sheetFormatPr defaultColWidth="9" defaultRowHeight="14.4" outlineLevelCol="3"/>
  <cols>
    <col min="1" max="1" width="59" customWidth="1"/>
    <col min="2" max="2" width="21.3333333333333" customWidth="1"/>
  </cols>
  <sheetData>
    <row r="1" spans="1:1">
      <c r="A1" t="s">
        <v>804</v>
      </c>
    </row>
    <row r="2" ht="22.2" spans="1:4">
      <c r="A2" s="34" t="s">
        <v>805</v>
      </c>
      <c r="B2" s="34"/>
      <c r="C2" s="60"/>
      <c r="D2" s="35"/>
    </row>
    <row r="3" ht="15.15" spans="1:4">
      <c r="A3" s="132" t="s">
        <v>45</v>
      </c>
      <c r="B3" s="133"/>
      <c r="C3" s="125"/>
      <c r="D3" s="35"/>
    </row>
    <row r="4" ht="21" customHeight="1" spans="1:2">
      <c r="A4" s="134" t="s">
        <v>778</v>
      </c>
      <c r="B4" s="135" t="s">
        <v>806</v>
      </c>
    </row>
    <row r="5" ht="21" customHeight="1" spans="1:2">
      <c r="A5" s="136" t="s">
        <v>780</v>
      </c>
      <c r="B5" s="137">
        <f>B32+B6</f>
        <v>99527</v>
      </c>
    </row>
    <row r="6" ht="21" customHeight="1" spans="1:2">
      <c r="A6" s="138" t="s">
        <v>47</v>
      </c>
      <c r="B6" s="137">
        <f>B7+B11+B15+B21+B26+B30+B31</f>
        <v>60527</v>
      </c>
    </row>
    <row r="7" ht="21" customHeight="1" spans="1:2">
      <c r="A7" s="139" t="s">
        <v>807</v>
      </c>
      <c r="B7" s="140">
        <v>4</v>
      </c>
    </row>
    <row r="8" ht="21" customHeight="1" spans="1:2">
      <c r="A8" s="141" t="s">
        <v>808</v>
      </c>
      <c r="B8" s="142">
        <v>4</v>
      </c>
    </row>
    <row r="9" ht="21" customHeight="1" spans="1:2">
      <c r="A9" s="141" t="s">
        <v>809</v>
      </c>
      <c r="B9" s="142"/>
    </row>
    <row r="10" ht="21" customHeight="1" spans="1:2">
      <c r="A10" s="141" t="s">
        <v>810</v>
      </c>
      <c r="B10" s="142"/>
    </row>
    <row r="11" ht="21" customHeight="1" spans="1:2">
      <c r="A11" s="139" t="s">
        <v>356</v>
      </c>
      <c r="B11" s="140">
        <v>153</v>
      </c>
    </row>
    <row r="12" ht="21" customHeight="1" spans="1:2">
      <c r="A12" s="141" t="s">
        <v>811</v>
      </c>
      <c r="B12" s="142">
        <v>122</v>
      </c>
    </row>
    <row r="13" ht="21" customHeight="1" spans="1:2">
      <c r="A13" s="141" t="s">
        <v>812</v>
      </c>
      <c r="B13" s="142">
        <v>31</v>
      </c>
    </row>
    <row r="14" ht="21" customHeight="1" spans="1:2">
      <c r="A14" s="141" t="s">
        <v>813</v>
      </c>
      <c r="B14" s="142"/>
    </row>
    <row r="15" ht="21" customHeight="1" spans="1:2">
      <c r="A15" s="139" t="s">
        <v>538</v>
      </c>
      <c r="B15" s="140">
        <v>58090</v>
      </c>
    </row>
    <row r="16" ht="21" customHeight="1" spans="1:2">
      <c r="A16" s="141" t="s">
        <v>814</v>
      </c>
      <c r="B16" s="56">
        <v>53090</v>
      </c>
    </row>
    <row r="17" ht="21" customHeight="1" spans="1:2">
      <c r="A17" s="141" t="s">
        <v>815</v>
      </c>
      <c r="B17" s="56">
        <v>5000</v>
      </c>
    </row>
    <row r="18" ht="21" customHeight="1" spans="1:2">
      <c r="A18" s="141" t="s">
        <v>816</v>
      </c>
      <c r="B18" s="143"/>
    </row>
    <row r="19" ht="21" customHeight="1" spans="1:2">
      <c r="A19" s="141" t="s">
        <v>817</v>
      </c>
      <c r="B19" s="143"/>
    </row>
    <row r="20" ht="21" customHeight="1" spans="1:2">
      <c r="A20" s="141" t="s">
        <v>818</v>
      </c>
      <c r="B20" s="143"/>
    </row>
    <row r="21" ht="21" customHeight="1" spans="1:2">
      <c r="A21" s="139" t="s">
        <v>561</v>
      </c>
      <c r="B21" s="140">
        <v>0</v>
      </c>
    </row>
    <row r="22" ht="21" customHeight="1" spans="1:2">
      <c r="A22" s="141" t="s">
        <v>819</v>
      </c>
      <c r="B22" s="143"/>
    </row>
    <row r="23" ht="21" customHeight="1" spans="1:2">
      <c r="A23" s="141" t="s">
        <v>820</v>
      </c>
      <c r="B23" s="143"/>
    </row>
    <row r="24" ht="21" customHeight="1" spans="1:2">
      <c r="A24" s="141" t="s">
        <v>821</v>
      </c>
      <c r="B24" s="143"/>
    </row>
    <row r="25" ht="21" customHeight="1" spans="1:2">
      <c r="A25" s="141" t="s">
        <v>822</v>
      </c>
      <c r="B25" s="143"/>
    </row>
    <row r="26" ht="21" customHeight="1" spans="1:2">
      <c r="A26" s="139" t="s">
        <v>704</v>
      </c>
      <c r="B26" s="140">
        <v>10</v>
      </c>
    </row>
    <row r="27" ht="21" customHeight="1" spans="1:2">
      <c r="A27" s="141" t="s">
        <v>823</v>
      </c>
      <c r="B27" s="140"/>
    </row>
    <row r="28" ht="21" customHeight="1" spans="1:2">
      <c r="A28" s="141" t="s">
        <v>824</v>
      </c>
      <c r="B28" s="142"/>
    </row>
    <row r="29" ht="21" customHeight="1" spans="1:2">
      <c r="A29" s="144" t="s">
        <v>825</v>
      </c>
      <c r="B29" s="142">
        <v>10</v>
      </c>
    </row>
    <row r="30" ht="21" customHeight="1" spans="1:2">
      <c r="A30" s="145" t="s">
        <v>708</v>
      </c>
      <c r="B30" s="140">
        <v>2100</v>
      </c>
    </row>
    <row r="31" ht="21" customHeight="1" spans="1:2">
      <c r="A31" s="146" t="s">
        <v>716</v>
      </c>
      <c r="B31" s="140">
        <v>170</v>
      </c>
    </row>
    <row r="32" ht="21" customHeight="1" spans="1:2">
      <c r="A32" s="147" t="s">
        <v>70</v>
      </c>
      <c r="B32" s="148">
        <f>SUM(B33,B34,B35,B36)</f>
        <v>39000</v>
      </c>
    </row>
    <row r="33" ht="21" customHeight="1" spans="1:2">
      <c r="A33" s="149" t="s">
        <v>826</v>
      </c>
      <c r="B33" s="150"/>
    </row>
    <row r="34" ht="21" customHeight="1" spans="1:2">
      <c r="A34" s="149" t="s">
        <v>827</v>
      </c>
      <c r="B34" s="151">
        <v>35000</v>
      </c>
    </row>
    <row r="35" ht="21" customHeight="1" spans="1:4">
      <c r="A35" s="149" t="s">
        <v>828</v>
      </c>
      <c r="B35" s="152"/>
      <c r="D35" s="35"/>
    </row>
    <row r="36" ht="21" customHeight="1" spans="1:4">
      <c r="A36" s="153" t="s">
        <v>829</v>
      </c>
      <c r="B36" s="151">
        <v>4000</v>
      </c>
      <c r="D36" s="35"/>
    </row>
    <row r="37" ht="21" customHeight="1" spans="4:4">
      <c r="D37" s="35"/>
    </row>
    <row r="38" ht="21" customHeight="1"/>
    <row r="39" ht="18" customHeight="1"/>
  </sheetData>
  <mergeCells count="2">
    <mergeCell ref="A2:B2"/>
    <mergeCell ref="A3:B3"/>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workbookViewId="0">
      <selection activeCell="E11" sqref="E11:E12"/>
    </sheetView>
  </sheetViews>
  <sheetFormatPr defaultColWidth="9" defaultRowHeight="14.4" outlineLevelCol="2"/>
  <cols>
    <col min="1" max="1" width="10.1111111111111" customWidth="1"/>
    <col min="2" max="2" width="54.6666666666667" customWidth="1"/>
    <col min="3" max="3" width="14.2222222222222" customWidth="1"/>
  </cols>
  <sheetData>
    <row r="1" spans="1:1">
      <c r="A1" t="s">
        <v>830</v>
      </c>
    </row>
    <row r="2" ht="22.2" spans="1:3">
      <c r="A2" s="34" t="s">
        <v>831</v>
      </c>
      <c r="B2" s="34"/>
      <c r="C2" s="34"/>
    </row>
    <row r="3" spans="1:3">
      <c r="A3" s="124"/>
      <c r="B3" s="125"/>
      <c r="C3" s="126" t="s">
        <v>45</v>
      </c>
    </row>
    <row r="4" spans="1:3">
      <c r="A4" s="38" t="s">
        <v>79</v>
      </c>
      <c r="B4" s="38" t="s">
        <v>80</v>
      </c>
      <c r="C4" s="39" t="s">
        <v>832</v>
      </c>
    </row>
    <row r="5" spans="1:3">
      <c r="A5" s="38"/>
      <c r="B5" s="38"/>
      <c r="C5" s="39"/>
    </row>
    <row r="6" ht="18.75" customHeight="1" spans="1:3">
      <c r="A6" s="39" t="s">
        <v>780</v>
      </c>
      <c r="B6" s="39"/>
      <c r="C6" s="96">
        <f>C7+C10+C16+C29+C32+C37</f>
        <v>60527</v>
      </c>
    </row>
    <row r="7" ht="18" customHeight="1" spans="1:3">
      <c r="A7" s="127" t="s">
        <v>326</v>
      </c>
      <c r="B7" s="116" t="s">
        <v>327</v>
      </c>
      <c r="C7" s="128">
        <v>4</v>
      </c>
    </row>
    <row r="8" ht="18" customHeight="1" spans="1:3">
      <c r="A8" s="127" t="s">
        <v>833</v>
      </c>
      <c r="B8" s="116" t="s">
        <v>834</v>
      </c>
      <c r="C8" s="128">
        <v>4</v>
      </c>
    </row>
    <row r="9" ht="18" customHeight="1" spans="1:3">
      <c r="A9" s="127" t="s">
        <v>835</v>
      </c>
      <c r="B9" s="116" t="s">
        <v>836</v>
      </c>
      <c r="C9" s="128">
        <v>4</v>
      </c>
    </row>
    <row r="10" ht="18" customHeight="1" spans="1:3">
      <c r="A10" s="127" t="s">
        <v>355</v>
      </c>
      <c r="B10" s="116" t="s">
        <v>356</v>
      </c>
      <c r="C10" s="128">
        <v>153</v>
      </c>
    </row>
    <row r="11" ht="18" customHeight="1" spans="1:3">
      <c r="A11" s="127" t="s">
        <v>837</v>
      </c>
      <c r="B11" s="116" t="s">
        <v>838</v>
      </c>
      <c r="C11" s="128">
        <v>122</v>
      </c>
    </row>
    <row r="12" ht="18" customHeight="1" spans="1:3">
      <c r="A12" s="127" t="s">
        <v>839</v>
      </c>
      <c r="B12" s="116" t="s">
        <v>840</v>
      </c>
      <c r="C12" s="128">
        <v>58</v>
      </c>
    </row>
    <row r="13" ht="18" customHeight="1" spans="1:3">
      <c r="A13" s="127" t="s">
        <v>841</v>
      </c>
      <c r="B13" s="116" t="s">
        <v>842</v>
      </c>
      <c r="C13" s="128">
        <v>64</v>
      </c>
    </row>
    <row r="14" ht="18" customHeight="1" spans="1:3">
      <c r="A14" s="127" t="s">
        <v>843</v>
      </c>
      <c r="B14" s="116" t="s">
        <v>844</v>
      </c>
      <c r="C14" s="128">
        <v>31</v>
      </c>
    </row>
    <row r="15" ht="18" customHeight="1" spans="1:3">
      <c r="A15" s="127" t="s">
        <v>845</v>
      </c>
      <c r="B15" s="116" t="s">
        <v>846</v>
      </c>
      <c r="C15" s="128">
        <v>31</v>
      </c>
    </row>
    <row r="16" ht="18" customHeight="1" spans="1:3">
      <c r="A16" s="127" t="s">
        <v>537</v>
      </c>
      <c r="B16" s="116" t="s">
        <v>538</v>
      </c>
      <c r="C16" s="128">
        <v>58090</v>
      </c>
    </row>
    <row r="17" ht="18" customHeight="1" spans="1:3">
      <c r="A17" s="127" t="s">
        <v>847</v>
      </c>
      <c r="B17" s="116" t="s">
        <v>848</v>
      </c>
      <c r="C17" s="128">
        <v>53090</v>
      </c>
    </row>
    <row r="18" ht="18" customHeight="1" spans="1:3">
      <c r="A18" s="127" t="s">
        <v>849</v>
      </c>
      <c r="B18" s="116" t="s">
        <v>850</v>
      </c>
      <c r="C18" s="128">
        <v>10000</v>
      </c>
    </row>
    <row r="19" ht="18" customHeight="1" spans="1:3">
      <c r="A19" s="127" t="s">
        <v>851</v>
      </c>
      <c r="B19" s="116" t="s">
        <v>852</v>
      </c>
      <c r="C19" s="128">
        <v>6000</v>
      </c>
    </row>
    <row r="20" ht="18" customHeight="1" spans="1:3">
      <c r="A20" s="127" t="s">
        <v>853</v>
      </c>
      <c r="B20" s="116" t="s">
        <v>854</v>
      </c>
      <c r="C20" s="128">
        <v>600</v>
      </c>
    </row>
    <row r="21" ht="18" customHeight="1" spans="1:3">
      <c r="A21" s="127" t="s">
        <v>855</v>
      </c>
      <c r="B21" s="116" t="s">
        <v>856</v>
      </c>
      <c r="C21" s="128">
        <v>6000</v>
      </c>
    </row>
    <row r="22" ht="18" customHeight="1" spans="1:3">
      <c r="A22" s="127" t="s">
        <v>857</v>
      </c>
      <c r="B22" s="116" t="s">
        <v>858</v>
      </c>
      <c r="C22" s="128">
        <v>500</v>
      </c>
    </row>
    <row r="23" ht="18" customHeight="1" spans="1:3">
      <c r="A23" s="127" t="s">
        <v>859</v>
      </c>
      <c r="B23" s="116" t="s">
        <v>860</v>
      </c>
      <c r="C23" s="128">
        <v>30</v>
      </c>
    </row>
    <row r="24" ht="18" customHeight="1" spans="1:3">
      <c r="A24" s="127" t="s">
        <v>861</v>
      </c>
      <c r="B24" s="116" t="s">
        <v>862</v>
      </c>
      <c r="C24" s="128">
        <v>2700</v>
      </c>
    </row>
    <row r="25" ht="18" customHeight="1" spans="1:3">
      <c r="A25" s="127" t="s">
        <v>863</v>
      </c>
      <c r="B25" s="116" t="s">
        <v>864</v>
      </c>
      <c r="C25" s="128">
        <v>70</v>
      </c>
    </row>
    <row r="26" ht="18" customHeight="1" spans="1:3">
      <c r="A26" s="127" t="s">
        <v>865</v>
      </c>
      <c r="B26" s="116" t="s">
        <v>866</v>
      </c>
      <c r="C26" s="128">
        <v>27190</v>
      </c>
    </row>
    <row r="27" ht="18" customHeight="1" spans="1:3">
      <c r="A27" s="127" t="s">
        <v>867</v>
      </c>
      <c r="B27" s="116" t="s">
        <v>868</v>
      </c>
      <c r="C27" s="128">
        <v>5000</v>
      </c>
    </row>
    <row r="28" ht="18" customHeight="1" spans="1:3">
      <c r="A28" s="127" t="s">
        <v>869</v>
      </c>
      <c r="B28" s="116" t="s">
        <v>850</v>
      </c>
      <c r="C28" s="128">
        <v>5000</v>
      </c>
    </row>
    <row r="29" ht="18" customHeight="1" spans="1:3">
      <c r="A29" s="127" t="s">
        <v>703</v>
      </c>
      <c r="B29" s="116" t="s">
        <v>704</v>
      </c>
      <c r="C29" s="128">
        <v>10</v>
      </c>
    </row>
    <row r="30" ht="18" customHeight="1" spans="1:3">
      <c r="A30" s="127" t="s">
        <v>870</v>
      </c>
      <c r="B30" s="116" t="s">
        <v>871</v>
      </c>
      <c r="C30" s="128">
        <v>10</v>
      </c>
    </row>
    <row r="31" ht="18" customHeight="1" spans="1:3">
      <c r="A31" s="127" t="s">
        <v>872</v>
      </c>
      <c r="B31" s="116" t="s">
        <v>873</v>
      </c>
      <c r="C31" s="128">
        <v>10</v>
      </c>
    </row>
    <row r="32" ht="18" customHeight="1" spans="1:3">
      <c r="A32" s="127" t="s">
        <v>707</v>
      </c>
      <c r="B32" s="116" t="s">
        <v>708</v>
      </c>
      <c r="C32" s="128">
        <v>2100</v>
      </c>
    </row>
    <row r="33" ht="18" customHeight="1" spans="1:3">
      <c r="A33" s="127" t="s">
        <v>874</v>
      </c>
      <c r="B33" s="116" t="s">
        <v>875</v>
      </c>
      <c r="C33" s="128">
        <v>2100</v>
      </c>
    </row>
    <row r="34" ht="18" customHeight="1" spans="1:3">
      <c r="A34" s="127" t="s">
        <v>876</v>
      </c>
      <c r="B34" s="116" t="s">
        <v>877</v>
      </c>
      <c r="C34" s="128">
        <v>500</v>
      </c>
    </row>
    <row r="35" ht="18" customHeight="1" spans="1:3">
      <c r="A35" s="127" t="s">
        <v>878</v>
      </c>
      <c r="B35" s="116" t="s">
        <v>879</v>
      </c>
      <c r="C35" s="128">
        <v>210</v>
      </c>
    </row>
    <row r="36" ht="18" customHeight="1" spans="1:3">
      <c r="A36" s="127" t="s">
        <v>880</v>
      </c>
      <c r="B36" s="116" t="s">
        <v>881</v>
      </c>
      <c r="C36" s="128">
        <v>1390</v>
      </c>
    </row>
    <row r="37" ht="18" customHeight="1" spans="1:3">
      <c r="A37" s="127" t="s">
        <v>715</v>
      </c>
      <c r="B37" s="116" t="s">
        <v>716</v>
      </c>
      <c r="C37" s="128">
        <v>170</v>
      </c>
    </row>
    <row r="38" ht="18" customHeight="1" spans="1:3">
      <c r="A38" s="127" t="s">
        <v>882</v>
      </c>
      <c r="B38" s="116" t="s">
        <v>883</v>
      </c>
      <c r="C38" s="128">
        <v>170</v>
      </c>
    </row>
    <row r="39" ht="18" customHeight="1" spans="1:3">
      <c r="A39" s="127" t="s">
        <v>884</v>
      </c>
      <c r="B39" s="116" t="s">
        <v>885</v>
      </c>
      <c r="C39" s="128">
        <v>78</v>
      </c>
    </row>
    <row r="40" ht="18" customHeight="1" spans="1:3">
      <c r="A40" s="127" t="s">
        <v>886</v>
      </c>
      <c r="B40" s="116" t="s">
        <v>887</v>
      </c>
      <c r="C40" s="128">
        <v>53</v>
      </c>
    </row>
    <row r="41" ht="18" customHeight="1" spans="1:3">
      <c r="A41" s="129" t="s">
        <v>888</v>
      </c>
      <c r="B41" s="130" t="s">
        <v>889</v>
      </c>
      <c r="C41" s="131">
        <v>39</v>
      </c>
    </row>
  </sheetData>
  <sortState ref="A7:C68">
    <sortCondition ref="A7:A68"/>
  </sortState>
  <mergeCells count="5">
    <mergeCell ref="A2:C2"/>
    <mergeCell ref="A6:B6"/>
    <mergeCell ref="A4:A5"/>
    <mergeCell ref="B4:B5"/>
    <mergeCell ref="C4:C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每一天</cp:lastModifiedBy>
  <dcterms:created xsi:type="dcterms:W3CDTF">2006-09-13T11:21:00Z</dcterms:created>
  <dcterms:modified xsi:type="dcterms:W3CDTF">2021-05-17T02:06:26Z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62624D5A9E1E42E5BD2868A8A3A2E3B4</vt:lpwstr>
  </property>
  <property fmtid="{D5CDD505-2E9C-101B-9397-08002B2CF9AE}" pid="3" name="KSOProductBuildVer">
    <vt:lpwstr>2052-11.1.0.10495</vt:lpwstr>
  </property>
</Properties>
</file>